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 OŠ\Desktop\"/>
    </mc:Choice>
  </mc:AlternateContent>
  <bookViews>
    <workbookView xWindow="-120" yWindow="-120" windowWidth="29040" windowHeight="15996"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E340" i="9" s="1"/>
  <c r="B340" i="9" s="1"/>
  <c r="G340" i="9"/>
  <c r="F340" i="9"/>
  <c r="F339" i="9"/>
  <c r="F338" i="9"/>
  <c r="F337" i="9"/>
  <c r="F336" i="9"/>
  <c r="H335" i="9"/>
  <c r="G335" i="9"/>
  <c r="F335" i="9"/>
  <c r="F334" i="9"/>
  <c r="H333" i="9"/>
  <c r="G333" i="9"/>
  <c r="E333" i="9" s="1"/>
  <c r="B333" i="9" s="1"/>
  <c r="F333" i="9"/>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G327" i="9"/>
  <c r="F327" i="9"/>
  <c r="H326" i="9"/>
  <c r="G326" i="9"/>
  <c r="E326" i="9" s="1"/>
  <c r="F326" i="9"/>
  <c r="H325" i="9"/>
  <c r="G325" i="9"/>
  <c r="F325" i="9"/>
  <c r="H324" i="9"/>
  <c r="E324" i="9" s="1"/>
  <c r="B324" i="9" s="1"/>
  <c r="G324" i="9"/>
  <c r="F324" i="9"/>
  <c r="H323" i="9"/>
  <c r="G323" i="9"/>
  <c r="F323" i="9"/>
  <c r="E323" i="9"/>
  <c r="H322" i="9"/>
  <c r="G322" i="9"/>
  <c r="F322" i="9"/>
  <c r="H321" i="9"/>
  <c r="G321" i="9"/>
  <c r="F321" i="9"/>
  <c r="H320" i="9"/>
  <c r="G320" i="9"/>
  <c r="F320" i="9"/>
  <c r="H319" i="9"/>
  <c r="E319" i="9" s="1"/>
  <c r="G319" i="9"/>
  <c r="F319" i="9"/>
  <c r="H318" i="9"/>
  <c r="G318" i="9"/>
  <c r="E318" i="9" s="1"/>
  <c r="F318" i="9"/>
  <c r="H317" i="9"/>
  <c r="G317" i="9"/>
  <c r="F317" i="9"/>
  <c r="F316" i="9"/>
  <c r="F315" i="9"/>
  <c r="F314" i="9"/>
  <c r="H313" i="9"/>
  <c r="G313" i="9"/>
  <c r="F313" i="9"/>
  <c r="H312" i="9"/>
  <c r="G312" i="9"/>
  <c r="F312" i="9"/>
  <c r="H311" i="9"/>
  <c r="G311" i="9"/>
  <c r="E311" i="9" s="1"/>
  <c r="F311" i="9"/>
  <c r="F310" i="9"/>
  <c r="F309" i="9"/>
  <c r="F308" i="9"/>
  <c r="H307" i="9"/>
  <c r="G307" i="9"/>
  <c r="F307" i="9"/>
  <c r="F306" i="9"/>
  <c r="H305" i="9"/>
  <c r="E305" i="9" s="1"/>
  <c r="B305" i="9" s="1"/>
  <c r="G305" i="9"/>
  <c r="F305" i="9"/>
  <c r="H304" i="9"/>
  <c r="G304" i="9"/>
  <c r="E304" i="9" s="1"/>
  <c r="B304" i="9" s="1"/>
  <c r="F304" i="9"/>
  <c r="H303" i="9"/>
  <c r="G303" i="9"/>
  <c r="F303" i="9"/>
  <c r="F302" i="9"/>
  <c r="F301" i="9"/>
  <c r="F300" i="9"/>
  <c r="F299" i="9"/>
  <c r="F297" i="9"/>
  <c r="L296" i="9"/>
  <c r="F296" i="9" s="1"/>
  <c r="H296" i="9"/>
  <c r="F295" i="9"/>
  <c r="I294" i="9"/>
  <c r="H294" i="9"/>
  <c r="F294" i="9"/>
  <c r="E293" i="9"/>
  <c r="M292" i="9"/>
  <c r="L292" i="9"/>
  <c r="F292" i="9" s="1"/>
  <c r="E292" i="9"/>
  <c r="B292" i="9"/>
  <c r="M291" i="9"/>
  <c r="F291" i="9" s="1"/>
  <c r="L291" i="9"/>
  <c r="E291" i="9"/>
  <c r="B291" i="9"/>
  <c r="M290" i="9"/>
  <c r="L290" i="9"/>
  <c r="F290" i="9"/>
  <c r="E290" i="9"/>
  <c r="B290" i="9" s="1"/>
  <c r="M289" i="9"/>
  <c r="L289" i="9"/>
  <c r="F289" i="9" s="1"/>
  <c r="B289" i="9" s="1"/>
  <c r="E289" i="9"/>
  <c r="M288" i="9"/>
  <c r="L288" i="9"/>
  <c r="F288" i="9" s="1"/>
  <c r="E288" i="9"/>
  <c r="B288" i="9"/>
  <c r="M287" i="9"/>
  <c r="F287" i="9" s="1"/>
  <c r="L287" i="9"/>
  <c r="E287" i="9"/>
  <c r="B287" i="9"/>
  <c r="M286" i="9"/>
  <c r="L286" i="9"/>
  <c r="F286" i="9"/>
  <c r="E286" i="9"/>
  <c r="B286" i="9" s="1"/>
  <c r="M285" i="9"/>
  <c r="L285" i="9"/>
  <c r="F285" i="9" s="1"/>
  <c r="B285" i="9" s="1"/>
  <c r="E285" i="9"/>
  <c r="M284" i="9"/>
  <c r="L284" i="9"/>
  <c r="F284" i="9" s="1"/>
  <c r="E284" i="9"/>
  <c r="B284" i="9"/>
  <c r="M283" i="9"/>
  <c r="F283" i="9" s="1"/>
  <c r="L283" i="9"/>
  <c r="E283" i="9"/>
  <c r="B283" i="9"/>
  <c r="M282" i="9"/>
  <c r="L282" i="9"/>
  <c r="F282" i="9"/>
  <c r="E282" i="9"/>
  <c r="B282" i="9" s="1"/>
  <c r="M281" i="9"/>
  <c r="L281" i="9"/>
  <c r="F281" i="9" s="1"/>
  <c r="B281" i="9" s="1"/>
  <c r="E281" i="9"/>
  <c r="M280" i="9"/>
  <c r="L280" i="9"/>
  <c r="F280" i="9" s="1"/>
  <c r="E280" i="9"/>
  <c r="B280" i="9"/>
  <c r="M279" i="9"/>
  <c r="F279" i="9" s="1"/>
  <c r="L279" i="9"/>
  <c r="E279" i="9"/>
  <c r="B279" i="9"/>
  <c r="M278" i="9"/>
  <c r="L278" i="9"/>
  <c r="F278" i="9"/>
  <c r="E278" i="9"/>
  <c r="B278" i="9" s="1"/>
  <c r="M277" i="9"/>
  <c r="L277" i="9"/>
  <c r="F277" i="9" s="1"/>
  <c r="B277" i="9" s="1"/>
  <c r="E277" i="9"/>
  <c r="M276" i="9"/>
  <c r="L276" i="9"/>
  <c r="F276" i="9" s="1"/>
  <c r="E276" i="9"/>
  <c r="B276" i="9"/>
  <c r="M275" i="9"/>
  <c r="F275" i="9" s="1"/>
  <c r="L275" i="9"/>
  <c r="E275" i="9"/>
  <c r="B275" i="9"/>
  <c r="M274" i="9"/>
  <c r="L274" i="9"/>
  <c r="F274" i="9"/>
  <c r="E274" i="9"/>
  <c r="B274" i="9" s="1"/>
  <c r="M273" i="9"/>
  <c r="L273" i="9"/>
  <c r="F273" i="9" s="1"/>
  <c r="B273" i="9" s="1"/>
  <c r="E273" i="9"/>
  <c r="M272" i="9"/>
  <c r="L272" i="9"/>
  <c r="F272" i="9" s="1"/>
  <c r="E272" i="9"/>
  <c r="B272" i="9"/>
  <c r="M271" i="9"/>
  <c r="L271" i="9"/>
  <c r="F271" i="9" s="1"/>
  <c r="E271" i="9"/>
  <c r="B271" i="9"/>
  <c r="M270" i="9"/>
  <c r="L270" i="9"/>
  <c r="F270" i="9"/>
  <c r="E270" i="9"/>
  <c r="B270" i="9" s="1"/>
  <c r="M269" i="9"/>
  <c r="L269" i="9"/>
  <c r="F269" i="9" s="1"/>
  <c r="B269" i="9" s="1"/>
  <c r="E269" i="9"/>
  <c r="M268" i="9"/>
  <c r="L268" i="9"/>
  <c r="F268" i="9" s="1"/>
  <c r="E268" i="9"/>
  <c r="B268" i="9"/>
  <c r="M267" i="9"/>
  <c r="F267" i="9" s="1"/>
  <c r="L267" i="9"/>
  <c r="E267" i="9"/>
  <c r="B267" i="9"/>
  <c r="M266" i="9"/>
  <c r="L266" i="9"/>
  <c r="F266" i="9"/>
  <c r="E266" i="9"/>
  <c r="B266" i="9" s="1"/>
  <c r="M265" i="9"/>
  <c r="L265" i="9"/>
  <c r="F265" i="9" s="1"/>
  <c r="E265" i="9"/>
  <c r="M264" i="9"/>
  <c r="L264" i="9"/>
  <c r="F264" i="9" s="1"/>
  <c r="E264" i="9"/>
  <c r="B264" i="9"/>
  <c r="M263" i="9"/>
  <c r="L263" i="9"/>
  <c r="F263" i="9" s="1"/>
  <c r="E263" i="9"/>
  <c r="B263" i="9"/>
  <c r="M262" i="9"/>
  <c r="L262" i="9"/>
  <c r="F262" i="9"/>
  <c r="E262" i="9"/>
  <c r="B262" i="9" s="1"/>
  <c r="M261" i="9"/>
  <c r="L261" i="9"/>
  <c r="F261" i="9" s="1"/>
  <c r="B261" i="9" s="1"/>
  <c r="E261" i="9"/>
  <c r="M260" i="9"/>
  <c r="L260" i="9"/>
  <c r="F260" i="9" s="1"/>
  <c r="E260" i="9"/>
  <c r="B260" i="9"/>
  <c r="M259" i="9"/>
  <c r="F259" i="9" s="1"/>
  <c r="L259" i="9"/>
  <c r="E259" i="9"/>
  <c r="B259" i="9"/>
  <c r="M258" i="9"/>
  <c r="L258" i="9"/>
  <c r="F258" i="9"/>
  <c r="E258" i="9"/>
  <c r="B258" i="9" s="1"/>
  <c r="M257" i="9"/>
  <c r="L257" i="9"/>
  <c r="F257" i="9" s="1"/>
  <c r="B257" i="9" s="1"/>
  <c r="E257" i="9"/>
  <c r="M256" i="9"/>
  <c r="L256" i="9"/>
  <c r="F256" i="9" s="1"/>
  <c r="E256" i="9"/>
  <c r="B256" i="9"/>
  <c r="M255" i="9"/>
  <c r="F255" i="9" s="1"/>
  <c r="L255" i="9"/>
  <c r="E255" i="9"/>
  <c r="B255" i="9"/>
  <c r="M254" i="9"/>
  <c r="L254" i="9"/>
  <c r="F254" i="9"/>
  <c r="E254" i="9"/>
  <c r="B254" i="9" s="1"/>
  <c r="M253" i="9"/>
  <c r="L253" i="9"/>
  <c r="F253" i="9" s="1"/>
  <c r="B253" i="9" s="1"/>
  <c r="E253" i="9"/>
  <c r="M252" i="9"/>
  <c r="L252" i="9"/>
  <c r="F252" i="9" s="1"/>
  <c r="B252" i="9" s="1"/>
  <c r="E252" i="9"/>
  <c r="M251" i="9"/>
  <c r="L251" i="9"/>
  <c r="F251" i="9" s="1"/>
  <c r="B251" i="9" s="1"/>
  <c r="E251" i="9"/>
  <c r="M250" i="9"/>
  <c r="L250" i="9"/>
  <c r="F250" i="9"/>
  <c r="E250" i="9"/>
  <c r="B250" i="9" s="1"/>
  <c r="M249" i="9"/>
  <c r="L249" i="9"/>
  <c r="F249" i="9" s="1"/>
  <c r="E249" i="9"/>
  <c r="M248" i="9"/>
  <c r="L248" i="9"/>
  <c r="E248" i="9"/>
  <c r="M247" i="9"/>
  <c r="L247" i="9"/>
  <c r="E247" i="9"/>
  <c r="M246" i="9"/>
  <c r="L246" i="9"/>
  <c r="F246" i="9"/>
  <c r="E246" i="9"/>
  <c r="B246" i="9" s="1"/>
  <c r="M245" i="9"/>
  <c r="L245" i="9"/>
  <c r="F245" i="9" s="1"/>
  <c r="B245" i="9" s="1"/>
  <c r="E245" i="9"/>
  <c r="M244" i="9"/>
  <c r="L244" i="9"/>
  <c r="E244" i="9"/>
  <c r="M243" i="9"/>
  <c r="L243" i="9"/>
  <c r="E243" i="9"/>
  <c r="M242" i="9"/>
  <c r="F242" i="9" s="1"/>
  <c r="L242" i="9"/>
  <c r="E242" i="9"/>
  <c r="M241" i="9"/>
  <c r="L241" i="9"/>
  <c r="E241" i="9"/>
  <c r="M240" i="9"/>
  <c r="L240" i="9"/>
  <c r="E240" i="9"/>
  <c r="M239" i="9"/>
  <c r="L239" i="9"/>
  <c r="E239" i="9"/>
  <c r="M238" i="9"/>
  <c r="L238" i="9"/>
  <c r="F238" i="9"/>
  <c r="E238" i="9"/>
  <c r="B238" i="9" s="1"/>
  <c r="M237" i="9"/>
  <c r="L237" i="9"/>
  <c r="E237" i="9"/>
  <c r="M236" i="9"/>
  <c r="L236" i="9"/>
  <c r="E236" i="9"/>
  <c r="M235" i="9"/>
  <c r="L235" i="9"/>
  <c r="F235" i="9" s="1"/>
  <c r="B235" i="9" s="1"/>
  <c r="E235" i="9"/>
  <c r="M234" i="9"/>
  <c r="L234" i="9"/>
  <c r="F234" i="9"/>
  <c r="E234" i="9"/>
  <c r="B234" i="9" s="1"/>
  <c r="M233" i="9"/>
  <c r="L233" i="9"/>
  <c r="F233" i="9" s="1"/>
  <c r="B233" i="9" s="1"/>
  <c r="E233" i="9"/>
  <c r="M232" i="9"/>
  <c r="L232" i="9"/>
  <c r="E232" i="9"/>
  <c r="M231" i="9"/>
  <c r="F231" i="9" s="1"/>
  <c r="B231" i="9" s="1"/>
  <c r="L231" i="9"/>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H170" i="9"/>
  <c r="G170" i="9"/>
  <c r="F170" i="9"/>
  <c r="H169" i="9"/>
  <c r="E169" i="9" s="1"/>
  <c r="G169" i="9"/>
  <c r="F169" i="9"/>
  <c r="B169" i="9"/>
  <c r="H168" i="9"/>
  <c r="G168" i="9"/>
  <c r="F168" i="9"/>
  <c r="E168" i="9"/>
  <c r="B168" i="9" s="1"/>
  <c r="H167" i="9"/>
  <c r="G167" i="9"/>
  <c r="E167" i="9" s="1"/>
  <c r="F167" i="9"/>
  <c r="H166" i="9"/>
  <c r="G166" i="9"/>
  <c r="E166" i="9" s="1"/>
  <c r="F166" i="9"/>
  <c r="H165" i="9"/>
  <c r="G165" i="9"/>
  <c r="E165" i="9" s="1"/>
  <c r="B165" i="9" s="1"/>
  <c r="F165" i="9"/>
  <c r="H164" i="9"/>
  <c r="E164" i="9" s="1"/>
  <c r="B164" i="9" s="1"/>
  <c r="G164" i="9"/>
  <c r="F164" i="9"/>
  <c r="H163" i="9"/>
  <c r="G163" i="9"/>
  <c r="F163" i="9"/>
  <c r="E163" i="9"/>
  <c r="B163" i="9" s="1"/>
  <c r="H162" i="9"/>
  <c r="G162" i="9"/>
  <c r="F162" i="9"/>
  <c r="H161" i="9"/>
  <c r="E161" i="9" s="1"/>
  <c r="B161" i="9" s="1"/>
  <c r="G161" i="9"/>
  <c r="F161" i="9"/>
  <c r="H160" i="9"/>
  <c r="G160" i="9"/>
  <c r="F160" i="9"/>
  <c r="E160" i="9"/>
  <c r="B160" i="9" s="1"/>
  <c r="H159" i="9"/>
  <c r="G159" i="9"/>
  <c r="E159" i="9" s="1"/>
  <c r="F159" i="9"/>
  <c r="H158" i="9"/>
  <c r="G158" i="9"/>
  <c r="E158" i="9" s="1"/>
  <c r="B158" i="9" s="1"/>
  <c r="F158" i="9"/>
  <c r="H157" i="9"/>
  <c r="G157" i="9"/>
  <c r="E157" i="9" s="1"/>
  <c r="B157" i="9" s="1"/>
  <c r="F157" i="9"/>
  <c r="F156" i="9"/>
  <c r="H155" i="9"/>
  <c r="G155" i="9"/>
  <c r="E155" i="9" s="1"/>
  <c r="B155" i="9" s="1"/>
  <c r="F155" i="9"/>
  <c r="H154" i="9"/>
  <c r="G154" i="9"/>
  <c r="E154" i="9" s="1"/>
  <c r="B154" i="9" s="1"/>
  <c r="F154" i="9"/>
  <c r="H153" i="9"/>
  <c r="G153" i="9"/>
  <c r="E153" i="9" s="1"/>
  <c r="B153" i="9" s="1"/>
  <c r="F153" i="9"/>
  <c r="H152" i="9"/>
  <c r="E152" i="9" s="1"/>
  <c r="B152" i="9" s="1"/>
  <c r="G152" i="9"/>
  <c r="F152" i="9"/>
  <c r="H151" i="9"/>
  <c r="G151" i="9"/>
  <c r="F151" i="9"/>
  <c r="E151" i="9"/>
  <c r="B151" i="9" s="1"/>
  <c r="H150" i="9"/>
  <c r="G150" i="9"/>
  <c r="E150" i="9" s="1"/>
  <c r="F150" i="9"/>
  <c r="B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G98" i="9"/>
  <c r="F98" i="9"/>
  <c r="B98" i="9"/>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E64" i="9" s="1"/>
  <c r="G64" i="9"/>
  <c r="F64" i="9"/>
  <c r="H63" i="9"/>
  <c r="G63" i="9"/>
  <c r="E63" i="9" s="1"/>
  <c r="B63" i="9" s="1"/>
  <c r="F63" i="9"/>
  <c r="H62" i="9"/>
  <c r="G62" i="9"/>
  <c r="E62" i="9" s="1"/>
  <c r="B62" i="9" s="1"/>
  <c r="F62" i="9"/>
  <c r="H61" i="9"/>
  <c r="G61" i="9"/>
  <c r="F61" i="9"/>
  <c r="E61" i="9"/>
  <c r="B61" i="9" s="1"/>
  <c r="H60" i="9"/>
  <c r="E60" i="9" s="1"/>
  <c r="B60" i="9" s="1"/>
  <c r="G60" i="9"/>
  <c r="F60" i="9"/>
  <c r="H59" i="9"/>
  <c r="G59" i="9"/>
  <c r="E59" i="9" s="1"/>
  <c r="B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B47" i="9" s="1"/>
  <c r="F47" i="9"/>
  <c r="H46" i="9"/>
  <c r="G46" i="9"/>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1" i="8" s="1"/>
  <c r="D52" i="8"/>
  <c r="D46" i="8"/>
  <c r="D45" i="8" s="1"/>
  <c r="D37" i="8"/>
  <c r="D27" i="8"/>
  <c r="D25" i="8" s="1"/>
  <c r="C1602" i="1" s="1"/>
  <c r="D18" i="8"/>
  <c r="D8" i="8"/>
  <c r="D6" i="8" s="1"/>
  <c r="C1583" i="1" s="1"/>
  <c r="E44" i="7"/>
  <c r="I36" i="3" s="1"/>
  <c r="D44" i="7"/>
  <c r="E39" i="7"/>
  <c r="D39" i="7"/>
  <c r="D38" i="7" s="1"/>
  <c r="E38" i="7"/>
  <c r="I35" i="3" s="1"/>
  <c r="E30" i="7"/>
  <c r="D30" i="7"/>
  <c r="D22" i="7" s="1"/>
  <c r="E23" i="7"/>
  <c r="E22" i="7" s="1"/>
  <c r="D23" i="7"/>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E255" i="5" s="1"/>
  <c r="D256" i="5"/>
  <c r="D255" i="5" s="1"/>
  <c r="C1259" i="1" s="1"/>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E45" i="5"/>
  <c r="D45" i="5"/>
  <c r="F44" i="5"/>
  <c r="F43" i="5"/>
  <c r="F42" i="5"/>
  <c r="F41" i="5"/>
  <c r="E41" i="5"/>
  <c r="D41" i="5"/>
  <c r="F40" i="5"/>
  <c r="F39" i="5"/>
  <c r="F38" i="5"/>
  <c r="F37" i="5"/>
  <c r="F36" i="5"/>
  <c r="E35" i="5"/>
  <c r="D35" i="5"/>
  <c r="D12" i="5" s="1"/>
  <c r="C1017" i="1" s="1"/>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1" i="1"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G180" i="9"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E427" i="4"/>
  <c r="F427" i="4" s="1"/>
  <c r="D427" i="4"/>
  <c r="D648" i="4" s="1"/>
  <c r="E426" i="4"/>
  <c r="E648" i="4" s="1"/>
  <c r="D642" i="1" s="1"/>
  <c r="G642" i="1"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E361" i="4" s="1"/>
  <c r="D366" i="4"/>
  <c r="F366" i="4" s="1"/>
  <c r="F365" i="4"/>
  <c r="F364" i="4"/>
  <c r="F363" i="4"/>
  <c r="F362" i="4"/>
  <c r="E362" i="4"/>
  <c r="D362" i="4"/>
  <c r="D361" i="4" s="1"/>
  <c r="F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E153" i="4"/>
  <c r="D149" i="1" s="1"/>
  <c r="F151" i="4"/>
  <c r="F150" i="4"/>
  <c r="F149" i="4"/>
  <c r="F148" i="4"/>
  <c r="F147" i="4"/>
  <c r="F146" i="4"/>
  <c r="F145" i="4"/>
  <c r="F144" i="4"/>
  <c r="F143" i="4"/>
  <c r="F142" i="4"/>
  <c r="F141" i="4"/>
  <c r="E141" i="4"/>
  <c r="D141" i="4"/>
  <c r="F140" i="4"/>
  <c r="E140" i="4"/>
  <c r="D140" i="4"/>
  <c r="F139" i="4"/>
  <c r="F138" i="4"/>
  <c r="F137" i="4"/>
  <c r="F136" i="4"/>
  <c r="E135" i="4"/>
  <c r="E134" i="4" s="1"/>
  <c r="D135" i="4"/>
  <c r="D134"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3" i="4" s="1"/>
  <c r="D82" i="4"/>
  <c r="F82" i="4" s="1"/>
  <c r="F81" i="4"/>
  <c r="F80" i="4"/>
  <c r="F79" i="4"/>
  <c r="F78" i="4"/>
  <c r="E77" i="4"/>
  <c r="F77" i="4" s="1"/>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3" i="4" s="1"/>
  <c r="F52" i="4"/>
  <c r="F51" i="4"/>
  <c r="F50" i="4"/>
  <c r="E50" i="4"/>
  <c r="D50" i="4"/>
  <c r="D49" i="4" s="1"/>
  <c r="F48" i="4"/>
  <c r="F47" i="4"/>
  <c r="F46" i="4"/>
  <c r="F45" i="4"/>
  <c r="E44" i="4"/>
  <c r="D44" i="4"/>
  <c r="F44" i="4" s="1"/>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s="1"/>
  <c r="E7" i="4"/>
  <c r="G41" i="3"/>
  <c r="B41" i="3"/>
  <c r="G40" i="3"/>
  <c r="B40" i="3"/>
  <c r="G39" i="3"/>
  <c r="B39" i="3"/>
  <c r="H38" i="3"/>
  <c r="G38" i="3"/>
  <c r="B38" i="3"/>
  <c r="H36" i="3"/>
  <c r="G36" i="3"/>
  <c r="B36" i="3"/>
  <c r="H35" i="3"/>
  <c r="G35" i="3"/>
  <c r="B35" i="3"/>
  <c r="I34"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C1684" i="1"/>
  <c r="H1684" i="1" s="1"/>
  <c r="C1683" i="1"/>
  <c r="H1682" i="1"/>
  <c r="G1682" i="1"/>
  <c r="C1682" i="1"/>
  <c r="C1680" i="1"/>
  <c r="H1680" i="1" s="1"/>
  <c r="C1679" i="1"/>
  <c r="H1678" i="1"/>
  <c r="G1678" i="1"/>
  <c r="C1678" i="1"/>
  <c r="H1677" i="1"/>
  <c r="G1677" i="1"/>
  <c r="C1677" i="1"/>
  <c r="G1676" i="1"/>
  <c r="C1676" i="1"/>
  <c r="H1676" i="1" s="1"/>
  <c r="C1675" i="1"/>
  <c r="H1674" i="1"/>
  <c r="G1674" i="1"/>
  <c r="C1674" i="1"/>
  <c r="H1673" i="1"/>
  <c r="G1673" i="1"/>
  <c r="C1673" i="1"/>
  <c r="G1672" i="1"/>
  <c r="C1672" i="1"/>
  <c r="H1672" i="1" s="1"/>
  <c r="C1671" i="1"/>
  <c r="H1670" i="1"/>
  <c r="G1670" i="1"/>
  <c r="C1670" i="1"/>
  <c r="H1669" i="1"/>
  <c r="G1669" i="1"/>
  <c r="C1669" i="1"/>
  <c r="G1668" i="1"/>
  <c r="C1668" i="1"/>
  <c r="H1668" i="1" s="1"/>
  <c r="C1667" i="1"/>
  <c r="H1666" i="1"/>
  <c r="G1666" i="1"/>
  <c r="C1666" i="1"/>
  <c r="H1665" i="1"/>
  <c r="G1665" i="1"/>
  <c r="C1665" i="1"/>
  <c r="C1664" i="1"/>
  <c r="H1664" i="1" s="1"/>
  <c r="C1663" i="1"/>
  <c r="H1662" i="1"/>
  <c r="G1662" i="1"/>
  <c r="C1662" i="1"/>
  <c r="H1661" i="1"/>
  <c r="G1661" i="1"/>
  <c r="C1661" i="1"/>
  <c r="G1660" i="1"/>
  <c r="C1660" i="1"/>
  <c r="H1660" i="1" s="1"/>
  <c r="C1659" i="1"/>
  <c r="H1658" i="1"/>
  <c r="G1658" i="1"/>
  <c r="C1658" i="1"/>
  <c r="H1657" i="1"/>
  <c r="G1657" i="1"/>
  <c r="C1657" i="1"/>
  <c r="G1656" i="1"/>
  <c r="C1656" i="1"/>
  <c r="H1656" i="1" s="1"/>
  <c r="C1655" i="1"/>
  <c r="H1654" i="1"/>
  <c r="G1654" i="1"/>
  <c r="C1654" i="1"/>
  <c r="H1653" i="1"/>
  <c r="G1653" i="1"/>
  <c r="C1653" i="1"/>
  <c r="G1652" i="1"/>
  <c r="C1652" i="1"/>
  <c r="H1652" i="1" s="1"/>
  <c r="C1651" i="1"/>
  <c r="H1650" i="1"/>
  <c r="G1650" i="1"/>
  <c r="C1650" i="1"/>
  <c r="H1649" i="1"/>
  <c r="G1649" i="1"/>
  <c r="C1649" i="1"/>
  <c r="C1648" i="1"/>
  <c r="H1648" i="1" s="1"/>
  <c r="C1647" i="1"/>
  <c r="H1646" i="1"/>
  <c r="G1646" i="1"/>
  <c r="C1646" i="1"/>
  <c r="H1645" i="1"/>
  <c r="G1645" i="1"/>
  <c r="C1645" i="1"/>
  <c r="G1644" i="1"/>
  <c r="C1644" i="1"/>
  <c r="H1644" i="1" s="1"/>
  <c r="C1643" i="1"/>
  <c r="H1642" i="1"/>
  <c r="G1642" i="1"/>
  <c r="C1642" i="1"/>
  <c r="H1641" i="1"/>
  <c r="G1641" i="1"/>
  <c r="C1641" i="1"/>
  <c r="G1640" i="1"/>
  <c r="C1640" i="1"/>
  <c r="H1640" i="1" s="1"/>
  <c r="C1639" i="1"/>
  <c r="H1638" i="1"/>
  <c r="G1638" i="1"/>
  <c r="C1638" i="1"/>
  <c r="H1637" i="1"/>
  <c r="G1637" i="1"/>
  <c r="C1637" i="1"/>
  <c r="C1636" i="1"/>
  <c r="H1636" i="1" s="1"/>
  <c r="C1635" i="1"/>
  <c r="H1634" i="1"/>
  <c r="G1634" i="1"/>
  <c r="C1634" i="1"/>
  <c r="H1633" i="1"/>
  <c r="G1633" i="1"/>
  <c r="C1633" i="1"/>
  <c r="C1632" i="1"/>
  <c r="H1632" i="1" s="1"/>
  <c r="C1631" i="1"/>
  <c r="H1630" i="1"/>
  <c r="G1630" i="1"/>
  <c r="C1630" i="1"/>
  <c r="H1629" i="1"/>
  <c r="G1629" i="1"/>
  <c r="C1629" i="1"/>
  <c r="G1628" i="1"/>
  <c r="C1628" i="1"/>
  <c r="H1628" i="1" s="1"/>
  <c r="C1627" i="1"/>
  <c r="H1626" i="1"/>
  <c r="G1626" i="1"/>
  <c r="C1626" i="1"/>
  <c r="H1625" i="1"/>
  <c r="G1625" i="1"/>
  <c r="C1625" i="1"/>
  <c r="G1624" i="1"/>
  <c r="C1624" i="1"/>
  <c r="H1624" i="1" s="1"/>
  <c r="C1623" i="1"/>
  <c r="C1620" i="1"/>
  <c r="H1620" i="1" s="1"/>
  <c r="C1619" i="1"/>
  <c r="H1618" i="1"/>
  <c r="G1618" i="1"/>
  <c r="C1618" i="1"/>
  <c r="H1617" i="1"/>
  <c r="G1617" i="1"/>
  <c r="C1617" i="1"/>
  <c r="G1616" i="1"/>
  <c r="C1616" i="1"/>
  <c r="H1616" i="1" s="1"/>
  <c r="C1615" i="1"/>
  <c r="H1614" i="1"/>
  <c r="G1614" i="1"/>
  <c r="C1614" i="1"/>
  <c r="C1613" i="1"/>
  <c r="G1613" i="1" s="1"/>
  <c r="C1612" i="1"/>
  <c r="H1612" i="1" s="1"/>
  <c r="C1611" i="1"/>
  <c r="H1610" i="1"/>
  <c r="G1610" i="1"/>
  <c r="C1610" i="1"/>
  <c r="H1609" i="1"/>
  <c r="G1609" i="1"/>
  <c r="C1609" i="1"/>
  <c r="G1608" i="1"/>
  <c r="C1608" i="1"/>
  <c r="H1608" i="1" s="1"/>
  <c r="C1607" i="1"/>
  <c r="C1606" i="1"/>
  <c r="H1606" i="1" s="1"/>
  <c r="C1605" i="1"/>
  <c r="H1605" i="1" s="1"/>
  <c r="C1604" i="1"/>
  <c r="H1604" i="1" s="1"/>
  <c r="C1603" i="1"/>
  <c r="C1601" i="1"/>
  <c r="H1601" i="1" s="1"/>
  <c r="G1600" i="1"/>
  <c r="C1600" i="1"/>
  <c r="H1600" i="1" s="1"/>
  <c r="C1599" i="1"/>
  <c r="H1598" i="1"/>
  <c r="G1598" i="1"/>
  <c r="C1598" i="1"/>
  <c r="H1597" i="1"/>
  <c r="G1597" i="1"/>
  <c r="C1597" i="1"/>
  <c r="C1596" i="1"/>
  <c r="H1596" i="1" s="1"/>
  <c r="C1595" i="1"/>
  <c r="C1594" i="1"/>
  <c r="H1594" i="1" s="1"/>
  <c r="C1593" i="1"/>
  <c r="G1593" i="1" s="1"/>
  <c r="C1592" i="1"/>
  <c r="H1592" i="1" s="1"/>
  <c r="C1591" i="1"/>
  <c r="H1590" i="1"/>
  <c r="G1590" i="1"/>
  <c r="C1590" i="1"/>
  <c r="H1589" i="1"/>
  <c r="G1589" i="1"/>
  <c r="C1589" i="1"/>
  <c r="C1588" i="1"/>
  <c r="H1588" i="1" s="1"/>
  <c r="C1587" i="1"/>
  <c r="C1586" i="1"/>
  <c r="H1586" i="1" s="1"/>
  <c r="G1584" i="1"/>
  <c r="C1584" i="1"/>
  <c r="H1584" i="1" s="1"/>
  <c r="H1582" i="1"/>
  <c r="G1582" i="1"/>
  <c r="C1582" i="1"/>
  <c r="D1581" i="1"/>
  <c r="C1581" i="1"/>
  <c r="H1580" i="1"/>
  <c r="G1580" i="1"/>
  <c r="D1580" i="1"/>
  <c r="J1580" i="1" s="1"/>
  <c r="C1580" i="1"/>
  <c r="D1579" i="1"/>
  <c r="C1579" i="1"/>
  <c r="H1578" i="1"/>
  <c r="G1578" i="1"/>
  <c r="D1578" i="1"/>
  <c r="J1578" i="1" s="1"/>
  <c r="C1578" i="1"/>
  <c r="H1577" i="1"/>
  <c r="G1577" i="1"/>
  <c r="D1577" i="1"/>
  <c r="C1577" i="1"/>
  <c r="D1576" i="1"/>
  <c r="J1576" i="1" s="1"/>
  <c r="C1576" i="1"/>
  <c r="H1575" i="1"/>
  <c r="G1575" i="1"/>
  <c r="D1575" i="1"/>
  <c r="J1575" i="1" s="1"/>
  <c r="C1575" i="1"/>
  <c r="D1574" i="1"/>
  <c r="J1574" i="1" s="1"/>
  <c r="C1574" i="1"/>
  <c r="H1573" i="1"/>
  <c r="G1573" i="1"/>
  <c r="D1573" i="1"/>
  <c r="J1573" i="1" s="1"/>
  <c r="C1573" i="1"/>
  <c r="H1572" i="1"/>
  <c r="G1572" i="1"/>
  <c r="D1572" i="1"/>
  <c r="C1572" i="1"/>
  <c r="H1571" i="1"/>
  <c r="G1571" i="1"/>
  <c r="D1571" i="1"/>
  <c r="C1571" i="1"/>
  <c r="J1570" i="1"/>
  <c r="D1570" i="1"/>
  <c r="C1570" i="1"/>
  <c r="H1569" i="1"/>
  <c r="G1569" i="1"/>
  <c r="D1569" i="1"/>
  <c r="J1569" i="1" s="1"/>
  <c r="C1569" i="1"/>
  <c r="J1568" i="1"/>
  <c r="D1568" i="1"/>
  <c r="C1568" i="1"/>
  <c r="H1567" i="1"/>
  <c r="G1567" i="1"/>
  <c r="D1567" i="1"/>
  <c r="J1567" i="1" s="1"/>
  <c r="C1567" i="1"/>
  <c r="J1566" i="1"/>
  <c r="D1566" i="1"/>
  <c r="C1566" i="1"/>
  <c r="H1565" i="1"/>
  <c r="G1565" i="1"/>
  <c r="D1565" i="1"/>
  <c r="J1565" i="1" s="1"/>
  <c r="C1565" i="1"/>
  <c r="J1564" i="1"/>
  <c r="D1564" i="1"/>
  <c r="C1564" i="1"/>
  <c r="D1563" i="1"/>
  <c r="C1563" i="1"/>
  <c r="H1562" i="1"/>
  <c r="G1562" i="1"/>
  <c r="D1562" i="1"/>
  <c r="J1562" i="1" s="1"/>
  <c r="C1562" i="1"/>
  <c r="D1561" i="1"/>
  <c r="J1561" i="1" s="1"/>
  <c r="C1561" i="1"/>
  <c r="H1560" i="1"/>
  <c r="G1560" i="1"/>
  <c r="D1560" i="1"/>
  <c r="J1560" i="1" s="1"/>
  <c r="C1560" i="1"/>
  <c r="D1559" i="1"/>
  <c r="J1559" i="1" s="1"/>
  <c r="C1559" i="1"/>
  <c r="H1558" i="1"/>
  <c r="G1558" i="1"/>
  <c r="D1558" i="1"/>
  <c r="J1558" i="1" s="1"/>
  <c r="C1558" i="1"/>
  <c r="D1557" i="1"/>
  <c r="J1557" i="1" s="1"/>
  <c r="C1557" i="1"/>
  <c r="D1556" i="1"/>
  <c r="C1556" i="1"/>
  <c r="D1555" i="1"/>
  <c r="C1555" i="1"/>
  <c r="H1554" i="1"/>
  <c r="G1554" i="1"/>
  <c r="D1554" i="1"/>
  <c r="J1554" i="1" s="1"/>
  <c r="C1554" i="1"/>
  <c r="D1553" i="1"/>
  <c r="J1553" i="1" s="1"/>
  <c r="C1553" i="1"/>
  <c r="H1552" i="1"/>
  <c r="G1552" i="1"/>
  <c r="D1552" i="1"/>
  <c r="J1552" i="1" s="1"/>
  <c r="C1552" i="1"/>
  <c r="D1551" i="1"/>
  <c r="J1551" i="1" s="1"/>
  <c r="C1551" i="1"/>
  <c r="H1550" i="1"/>
  <c r="G1550" i="1"/>
  <c r="D1550" i="1"/>
  <c r="J1550" i="1" s="1"/>
  <c r="C1550" i="1"/>
  <c r="D1549" i="1"/>
  <c r="J1549" i="1" s="1"/>
  <c r="C1549" i="1"/>
  <c r="H1548" i="1"/>
  <c r="G1548" i="1"/>
  <c r="D1548" i="1"/>
  <c r="J1548" i="1" s="1"/>
  <c r="C1548" i="1"/>
  <c r="J1547" i="1"/>
  <c r="H1547" i="1"/>
  <c r="D1547" i="1"/>
  <c r="C1547" i="1"/>
  <c r="G1547" i="1" s="1"/>
  <c r="D1546" i="1"/>
  <c r="J1546" i="1" s="1"/>
  <c r="C1546" i="1"/>
  <c r="H1545" i="1"/>
  <c r="D1545" i="1"/>
  <c r="C1545" i="1"/>
  <c r="D1544" i="1"/>
  <c r="J1544" i="1" s="1"/>
  <c r="C1544" i="1"/>
  <c r="H1543" i="1"/>
  <c r="D1543" i="1"/>
  <c r="C1543" i="1"/>
  <c r="D1542" i="1"/>
  <c r="J1542" i="1" s="1"/>
  <c r="C1542" i="1"/>
  <c r="H1541" i="1"/>
  <c r="D1541" i="1"/>
  <c r="C1541" i="1"/>
  <c r="D1540" i="1"/>
  <c r="C1540" i="1"/>
  <c r="G1540" i="1" s="1"/>
  <c r="C1539" i="1"/>
  <c r="D1536" i="1"/>
  <c r="C1536" i="1"/>
  <c r="G1536" i="1" s="1"/>
  <c r="H1535" i="1"/>
  <c r="D1535" i="1"/>
  <c r="C1535" i="1"/>
  <c r="G1535" i="1" s="1"/>
  <c r="H1534" i="1"/>
  <c r="D1534" i="1"/>
  <c r="C1534" i="1"/>
  <c r="G1534" i="1" s="1"/>
  <c r="D1533" i="1"/>
  <c r="C1533" i="1"/>
  <c r="G1533" i="1" s="1"/>
  <c r="D1532" i="1"/>
  <c r="C1532" i="1"/>
  <c r="G1532" i="1" s="1"/>
  <c r="H1531" i="1"/>
  <c r="D1531" i="1"/>
  <c r="C1531" i="1"/>
  <c r="G1531" i="1" s="1"/>
  <c r="H1530" i="1"/>
  <c r="D1530" i="1"/>
  <c r="C1530" i="1"/>
  <c r="G1530" i="1" s="1"/>
  <c r="D1529" i="1"/>
  <c r="C1529" i="1"/>
  <c r="G1529" i="1" s="1"/>
  <c r="D1528" i="1"/>
  <c r="C1528" i="1"/>
  <c r="G1528" i="1" s="1"/>
  <c r="H1527" i="1"/>
  <c r="D1527" i="1"/>
  <c r="C1527" i="1"/>
  <c r="G1527" i="1" s="1"/>
  <c r="H1526" i="1"/>
  <c r="D1526" i="1"/>
  <c r="C1526" i="1"/>
  <c r="G1526" i="1" s="1"/>
  <c r="D1525" i="1"/>
  <c r="D1524" i="1"/>
  <c r="C1524" i="1"/>
  <c r="G1524" i="1" s="1"/>
  <c r="H1523" i="1"/>
  <c r="D1523" i="1"/>
  <c r="C1523" i="1"/>
  <c r="G1523" i="1" s="1"/>
  <c r="D1522" i="1"/>
  <c r="H1522" i="1" s="1"/>
  <c r="C1522" i="1"/>
  <c r="D1521" i="1"/>
  <c r="C1521" i="1"/>
  <c r="G1521" i="1" s="1"/>
  <c r="D1520" i="1"/>
  <c r="C1520" i="1"/>
  <c r="G1520" i="1" s="1"/>
  <c r="H1519" i="1"/>
  <c r="D1519" i="1"/>
  <c r="C1519" i="1"/>
  <c r="G1519" i="1" s="1"/>
  <c r="H1518" i="1"/>
  <c r="D1518" i="1"/>
  <c r="C1518" i="1"/>
  <c r="G1518" i="1" s="1"/>
  <c r="D1517" i="1"/>
  <c r="C1517" i="1"/>
  <c r="G1517" i="1" s="1"/>
  <c r="D1516" i="1"/>
  <c r="C1516" i="1"/>
  <c r="G1516" i="1" s="1"/>
  <c r="H1515" i="1"/>
  <c r="D1515" i="1"/>
  <c r="C1515" i="1"/>
  <c r="G1515" i="1" s="1"/>
  <c r="H1514" i="1"/>
  <c r="D1514" i="1"/>
  <c r="C1514" i="1"/>
  <c r="G1514" i="1" s="1"/>
  <c r="D1513" i="1"/>
  <c r="C1513" i="1"/>
  <c r="D1512" i="1"/>
  <c r="C1512" i="1"/>
  <c r="G1512" i="1" s="1"/>
  <c r="D1511" i="1"/>
  <c r="H1511" i="1" s="1"/>
  <c r="C1511" i="1"/>
  <c r="C1510" i="1"/>
  <c r="D1509" i="1"/>
  <c r="C1509" i="1"/>
  <c r="G1509" i="1" s="1"/>
  <c r="D1508" i="1"/>
  <c r="C1508" i="1"/>
  <c r="G1508" i="1" s="1"/>
  <c r="H1507" i="1"/>
  <c r="D1507" i="1"/>
  <c r="C1507" i="1"/>
  <c r="G1507" i="1" s="1"/>
  <c r="H1506" i="1"/>
  <c r="D1506" i="1"/>
  <c r="C1506" i="1"/>
  <c r="G1506" i="1" s="1"/>
  <c r="D1505" i="1"/>
  <c r="C1505" i="1"/>
  <c r="G1505" i="1" s="1"/>
  <c r="D1504" i="1"/>
  <c r="C1504" i="1"/>
  <c r="G1504" i="1" s="1"/>
  <c r="H1503" i="1"/>
  <c r="D1503" i="1"/>
  <c r="C1503" i="1"/>
  <c r="G1503" i="1" s="1"/>
  <c r="H1502" i="1"/>
  <c r="D1502" i="1"/>
  <c r="C1502" i="1"/>
  <c r="G1502" i="1" s="1"/>
  <c r="D1501" i="1"/>
  <c r="C1501" i="1"/>
  <c r="G1501" i="1" s="1"/>
  <c r="D1500" i="1"/>
  <c r="C1500" i="1"/>
  <c r="G1500" i="1" s="1"/>
  <c r="H1499" i="1"/>
  <c r="D1499" i="1"/>
  <c r="C1499" i="1"/>
  <c r="G1499" i="1" s="1"/>
  <c r="H1498" i="1"/>
  <c r="D1498" i="1"/>
  <c r="C1498" i="1"/>
  <c r="G1498" i="1" s="1"/>
  <c r="D1497" i="1"/>
  <c r="C1497" i="1"/>
  <c r="G1497" i="1" s="1"/>
  <c r="D1496" i="1"/>
  <c r="C1496" i="1"/>
  <c r="G1496" i="1" s="1"/>
  <c r="H1495" i="1"/>
  <c r="D1495" i="1"/>
  <c r="C1495" i="1"/>
  <c r="G1495" i="1" s="1"/>
  <c r="H1494" i="1"/>
  <c r="D1494" i="1"/>
  <c r="C1494" i="1"/>
  <c r="G1494" i="1" s="1"/>
  <c r="D1493" i="1"/>
  <c r="C1493" i="1"/>
  <c r="G1493" i="1" s="1"/>
  <c r="D1492" i="1"/>
  <c r="C1492" i="1"/>
  <c r="G1492" i="1" s="1"/>
  <c r="H1491" i="1"/>
  <c r="D1491" i="1"/>
  <c r="C1491" i="1"/>
  <c r="G1491" i="1" s="1"/>
  <c r="H1490" i="1"/>
  <c r="D1490" i="1"/>
  <c r="C1490" i="1"/>
  <c r="G1490" i="1" s="1"/>
  <c r="D1489" i="1"/>
  <c r="C1489" i="1"/>
  <c r="G1489" i="1" s="1"/>
  <c r="D1488" i="1"/>
  <c r="C1488" i="1"/>
  <c r="G1488" i="1" s="1"/>
  <c r="H1487" i="1"/>
  <c r="D1487" i="1"/>
  <c r="C1487" i="1"/>
  <c r="G1487" i="1" s="1"/>
  <c r="H1486" i="1"/>
  <c r="D1486" i="1"/>
  <c r="C1486" i="1"/>
  <c r="G1486" i="1" s="1"/>
  <c r="D1485" i="1"/>
  <c r="D1484" i="1"/>
  <c r="C1484" i="1"/>
  <c r="G1484" i="1" s="1"/>
  <c r="H1483" i="1"/>
  <c r="D1483" i="1"/>
  <c r="C1483" i="1"/>
  <c r="G1483" i="1" s="1"/>
  <c r="H1482" i="1"/>
  <c r="D1482" i="1"/>
  <c r="C1482" i="1"/>
  <c r="G1482" i="1" s="1"/>
  <c r="D1481" i="1"/>
  <c r="C1481" i="1"/>
  <c r="G1481" i="1" s="1"/>
  <c r="D1480" i="1"/>
  <c r="C1480" i="1"/>
  <c r="G1480" i="1" s="1"/>
  <c r="H1479" i="1"/>
  <c r="D1479" i="1"/>
  <c r="C1479" i="1"/>
  <c r="G1479" i="1" s="1"/>
  <c r="H1478" i="1"/>
  <c r="D1478" i="1"/>
  <c r="C1478" i="1"/>
  <c r="G1478" i="1" s="1"/>
  <c r="D1477" i="1"/>
  <c r="C1477" i="1"/>
  <c r="G1477" i="1" s="1"/>
  <c r="D1476" i="1"/>
  <c r="C1476" i="1"/>
  <c r="G1476" i="1" s="1"/>
  <c r="H1475" i="1"/>
  <c r="D1475" i="1"/>
  <c r="C1475" i="1"/>
  <c r="G1475" i="1" s="1"/>
  <c r="H1474" i="1"/>
  <c r="D1474" i="1"/>
  <c r="C1474" i="1"/>
  <c r="G1474" i="1" s="1"/>
  <c r="D1473" i="1"/>
  <c r="C1473" i="1"/>
  <c r="G1473" i="1" s="1"/>
  <c r="D1472" i="1"/>
  <c r="C1472" i="1"/>
  <c r="G1472" i="1" s="1"/>
  <c r="H1471" i="1"/>
  <c r="D1471" i="1"/>
  <c r="C1471" i="1"/>
  <c r="G1471" i="1" s="1"/>
  <c r="H1470" i="1"/>
  <c r="D1470" i="1"/>
  <c r="C1470" i="1"/>
  <c r="G1470" i="1" s="1"/>
  <c r="D1469" i="1"/>
  <c r="C1469" i="1"/>
  <c r="G1469" i="1" s="1"/>
  <c r="D1468" i="1"/>
  <c r="C1468" i="1"/>
  <c r="G1468" i="1" s="1"/>
  <c r="H1467" i="1"/>
  <c r="D1467" i="1"/>
  <c r="C1467" i="1"/>
  <c r="G1467" i="1" s="1"/>
  <c r="H1466" i="1"/>
  <c r="D1466" i="1"/>
  <c r="C1466" i="1"/>
  <c r="G1466" i="1" s="1"/>
  <c r="D1465" i="1"/>
  <c r="C1465" i="1"/>
  <c r="G1465" i="1" s="1"/>
  <c r="D1464" i="1"/>
  <c r="C1464" i="1"/>
  <c r="G1464" i="1" s="1"/>
  <c r="H1463" i="1"/>
  <c r="D1463" i="1"/>
  <c r="C1463" i="1"/>
  <c r="G1463" i="1" s="1"/>
  <c r="H1462" i="1"/>
  <c r="D1462" i="1"/>
  <c r="C1462" i="1"/>
  <c r="G1462" i="1" s="1"/>
  <c r="D1461" i="1"/>
  <c r="C1461" i="1"/>
  <c r="G1461" i="1" s="1"/>
  <c r="D1460" i="1"/>
  <c r="C1460" i="1"/>
  <c r="G1460" i="1" s="1"/>
  <c r="H1459" i="1"/>
  <c r="D1459" i="1"/>
  <c r="C1459" i="1"/>
  <c r="G1459" i="1" s="1"/>
  <c r="H1458" i="1"/>
  <c r="D1458" i="1"/>
  <c r="C1458" i="1"/>
  <c r="G1458" i="1" s="1"/>
  <c r="D1457" i="1"/>
  <c r="C1457" i="1"/>
  <c r="G1457" i="1" s="1"/>
  <c r="D1456" i="1"/>
  <c r="C1456" i="1"/>
  <c r="G1456" i="1" s="1"/>
  <c r="H1455" i="1"/>
  <c r="D1455" i="1"/>
  <c r="C1455" i="1"/>
  <c r="G1455" i="1" s="1"/>
  <c r="H1454" i="1"/>
  <c r="D1454" i="1"/>
  <c r="C1454" i="1"/>
  <c r="G1454" i="1" s="1"/>
  <c r="D1453" i="1"/>
  <c r="C1453" i="1"/>
  <c r="G1453" i="1" s="1"/>
  <c r="D1452" i="1"/>
  <c r="C1452" i="1"/>
  <c r="G1452" i="1" s="1"/>
  <c r="H1451" i="1"/>
  <c r="D1451" i="1"/>
  <c r="C1451" i="1"/>
  <c r="G1451" i="1" s="1"/>
  <c r="H1450" i="1"/>
  <c r="D1450" i="1"/>
  <c r="C1450" i="1"/>
  <c r="G1450" i="1" s="1"/>
  <c r="D1449" i="1"/>
  <c r="C1449" i="1"/>
  <c r="G1449" i="1" s="1"/>
  <c r="D1448" i="1"/>
  <c r="C1448" i="1"/>
  <c r="G1448" i="1" s="1"/>
  <c r="H1447" i="1"/>
  <c r="D1447" i="1"/>
  <c r="C1447" i="1"/>
  <c r="G1447" i="1" s="1"/>
  <c r="H1446" i="1"/>
  <c r="D1446" i="1"/>
  <c r="C1446" i="1"/>
  <c r="G1446" i="1" s="1"/>
  <c r="D1445" i="1"/>
  <c r="C1445" i="1"/>
  <c r="G1445" i="1" s="1"/>
  <c r="D1444" i="1"/>
  <c r="C1444" i="1"/>
  <c r="G1444" i="1" s="1"/>
  <c r="H1443" i="1"/>
  <c r="D1443" i="1"/>
  <c r="C1443" i="1"/>
  <c r="G1443" i="1" s="1"/>
  <c r="H1442" i="1"/>
  <c r="D1442" i="1"/>
  <c r="C1442" i="1"/>
  <c r="G1442" i="1" s="1"/>
  <c r="D1441" i="1"/>
  <c r="C1441" i="1"/>
  <c r="G1441" i="1" s="1"/>
  <c r="D1440" i="1"/>
  <c r="C1440" i="1"/>
  <c r="G1440" i="1" s="1"/>
  <c r="H1439" i="1"/>
  <c r="D1439" i="1"/>
  <c r="C1439" i="1"/>
  <c r="G1439" i="1" s="1"/>
  <c r="H1438" i="1"/>
  <c r="D1438" i="1"/>
  <c r="C1438" i="1"/>
  <c r="G1438" i="1" s="1"/>
  <c r="D1437" i="1"/>
  <c r="C1437" i="1"/>
  <c r="G1437" i="1" s="1"/>
  <c r="D1436" i="1"/>
  <c r="C1436" i="1"/>
  <c r="G1436" i="1" s="1"/>
  <c r="H1435" i="1"/>
  <c r="D1435" i="1"/>
  <c r="C1435" i="1"/>
  <c r="G1435" i="1" s="1"/>
  <c r="H1434" i="1"/>
  <c r="D1434" i="1"/>
  <c r="C1434" i="1"/>
  <c r="G1434" i="1" s="1"/>
  <c r="D1433" i="1"/>
  <c r="C1433" i="1"/>
  <c r="G1433" i="1" s="1"/>
  <c r="D1432" i="1"/>
  <c r="C1432" i="1"/>
  <c r="G1432" i="1" s="1"/>
  <c r="D1431" i="1"/>
  <c r="H1430" i="1"/>
  <c r="D1430" i="1"/>
  <c r="C1430" i="1"/>
  <c r="G1430" i="1" s="1"/>
  <c r="D1429" i="1"/>
  <c r="C1429" i="1"/>
  <c r="G1429" i="1" s="1"/>
  <c r="D1428" i="1"/>
  <c r="C1428" i="1"/>
  <c r="G1428" i="1" s="1"/>
  <c r="H1427" i="1"/>
  <c r="D1427" i="1"/>
  <c r="C1427" i="1"/>
  <c r="G1427" i="1" s="1"/>
  <c r="H1426" i="1"/>
  <c r="D1426" i="1"/>
  <c r="C1426" i="1"/>
  <c r="G1426" i="1" s="1"/>
  <c r="D1425" i="1"/>
  <c r="C1425" i="1"/>
  <c r="G1425" i="1" s="1"/>
  <c r="D1424" i="1"/>
  <c r="C1424" i="1"/>
  <c r="G1424" i="1" s="1"/>
  <c r="H1423" i="1"/>
  <c r="D1423" i="1"/>
  <c r="C1423" i="1"/>
  <c r="G1423" i="1" s="1"/>
  <c r="H1422" i="1"/>
  <c r="D1422" i="1"/>
  <c r="C1422" i="1"/>
  <c r="G1422" i="1" s="1"/>
  <c r="D1421" i="1"/>
  <c r="C1421" i="1"/>
  <c r="G1421" i="1" s="1"/>
  <c r="D1420" i="1"/>
  <c r="C1420" i="1"/>
  <c r="G1420" i="1" s="1"/>
  <c r="H1419" i="1"/>
  <c r="D1419" i="1"/>
  <c r="C1419" i="1"/>
  <c r="G1419" i="1" s="1"/>
  <c r="H1418" i="1"/>
  <c r="D1418" i="1"/>
  <c r="C1418" i="1"/>
  <c r="G1418" i="1" s="1"/>
  <c r="D1417" i="1"/>
  <c r="C1417" i="1"/>
  <c r="G1417" i="1" s="1"/>
  <c r="D1416" i="1"/>
  <c r="C1416" i="1"/>
  <c r="G1416" i="1" s="1"/>
  <c r="H1415" i="1"/>
  <c r="D1415" i="1"/>
  <c r="C1415" i="1"/>
  <c r="G1415" i="1" s="1"/>
  <c r="H1414" i="1"/>
  <c r="D1414" i="1"/>
  <c r="C1414" i="1"/>
  <c r="G1414" i="1" s="1"/>
  <c r="D1413" i="1"/>
  <c r="C1413" i="1"/>
  <c r="G1413" i="1" s="1"/>
  <c r="D1412" i="1"/>
  <c r="C1412" i="1"/>
  <c r="G1412" i="1" s="1"/>
  <c r="H1411" i="1"/>
  <c r="D1411" i="1"/>
  <c r="C1411" i="1"/>
  <c r="G1411" i="1" s="1"/>
  <c r="H1410" i="1"/>
  <c r="D1410" i="1"/>
  <c r="C1410" i="1"/>
  <c r="G1410" i="1" s="1"/>
  <c r="D1409" i="1"/>
  <c r="C1409" i="1"/>
  <c r="G1409" i="1" s="1"/>
  <c r="D1408" i="1"/>
  <c r="C1408" i="1"/>
  <c r="G1408" i="1" s="1"/>
  <c r="H1407" i="1"/>
  <c r="D1407" i="1"/>
  <c r="C1407" i="1"/>
  <c r="G1407" i="1" s="1"/>
  <c r="H1406" i="1"/>
  <c r="D1406" i="1"/>
  <c r="C1406" i="1"/>
  <c r="G1406" i="1" s="1"/>
  <c r="D1405" i="1"/>
  <c r="C1405" i="1"/>
  <c r="G1405" i="1" s="1"/>
  <c r="D1404" i="1"/>
  <c r="C1404" i="1"/>
  <c r="G1404" i="1" s="1"/>
  <c r="H1403" i="1"/>
  <c r="D1403" i="1"/>
  <c r="C1403" i="1"/>
  <c r="G1403" i="1" s="1"/>
  <c r="H1402" i="1"/>
  <c r="D1402" i="1"/>
  <c r="C1402" i="1"/>
  <c r="G1402" i="1" s="1"/>
  <c r="C1401" i="1"/>
  <c r="D1400" i="1"/>
  <c r="C1400" i="1"/>
  <c r="H1399" i="1"/>
  <c r="D1399" i="1"/>
  <c r="C1399" i="1"/>
  <c r="D1398" i="1"/>
  <c r="C1398" i="1"/>
  <c r="G1398" i="1" s="1"/>
  <c r="D1397" i="1"/>
  <c r="C1397" i="1"/>
  <c r="D1396" i="1"/>
  <c r="C1396" i="1"/>
  <c r="D1395" i="1"/>
  <c r="C1395" i="1"/>
  <c r="D1394" i="1"/>
  <c r="C1394" i="1"/>
  <c r="G1394" i="1" s="1"/>
  <c r="D1393" i="1"/>
  <c r="C1393" i="1"/>
  <c r="G1393" i="1" s="1"/>
  <c r="D1392" i="1"/>
  <c r="C1392" i="1"/>
  <c r="D1391" i="1"/>
  <c r="C1391" i="1"/>
  <c r="D1390" i="1"/>
  <c r="C1390" i="1"/>
  <c r="G1390" i="1" s="1"/>
  <c r="D1389" i="1"/>
  <c r="C1389" i="1"/>
  <c r="D1388" i="1"/>
  <c r="C1388" i="1"/>
  <c r="D1387" i="1"/>
  <c r="C1387" i="1"/>
  <c r="G1387" i="1" s="1"/>
  <c r="D1386" i="1"/>
  <c r="C1386" i="1"/>
  <c r="G1386" i="1" s="1"/>
  <c r="D1385" i="1"/>
  <c r="C1385" i="1"/>
  <c r="D1384" i="1"/>
  <c r="C1384" i="1"/>
  <c r="D1383" i="1"/>
  <c r="H1383" i="1" s="1"/>
  <c r="C1383" i="1"/>
  <c r="D1382" i="1"/>
  <c r="C1382" i="1"/>
  <c r="G1382" i="1" s="1"/>
  <c r="D1381" i="1"/>
  <c r="C1381" i="1"/>
  <c r="G1381" i="1" s="1"/>
  <c r="H1380" i="1"/>
  <c r="D1380" i="1"/>
  <c r="C1380" i="1"/>
  <c r="G1380" i="1" s="1"/>
  <c r="H1379" i="1"/>
  <c r="D1379" i="1"/>
  <c r="C1379" i="1"/>
  <c r="G1379" i="1" s="1"/>
  <c r="D1378" i="1"/>
  <c r="C1378" i="1"/>
  <c r="G1378" i="1" s="1"/>
  <c r="D1377" i="1"/>
  <c r="C1377" i="1"/>
  <c r="G1377" i="1" s="1"/>
  <c r="H1376" i="1"/>
  <c r="D1376" i="1"/>
  <c r="C1376" i="1"/>
  <c r="G1376" i="1" s="1"/>
  <c r="H1375" i="1"/>
  <c r="D1375" i="1"/>
  <c r="C1375" i="1"/>
  <c r="G1375" i="1" s="1"/>
  <c r="D1374" i="1"/>
  <c r="C1374" i="1"/>
  <c r="G1374" i="1" s="1"/>
  <c r="D1373" i="1"/>
  <c r="C1373" i="1"/>
  <c r="G1373" i="1" s="1"/>
  <c r="H1372" i="1"/>
  <c r="D1372" i="1"/>
  <c r="C1372" i="1"/>
  <c r="G1372" i="1" s="1"/>
  <c r="H1371" i="1"/>
  <c r="D1371" i="1"/>
  <c r="C1371" i="1"/>
  <c r="G1371" i="1" s="1"/>
  <c r="D1370" i="1"/>
  <c r="C1370" i="1"/>
  <c r="G1370" i="1" s="1"/>
  <c r="D1369" i="1"/>
  <c r="C1369" i="1"/>
  <c r="G1369" i="1" s="1"/>
  <c r="H1368" i="1"/>
  <c r="D1368" i="1"/>
  <c r="C1368" i="1"/>
  <c r="G1368" i="1" s="1"/>
  <c r="H1367" i="1"/>
  <c r="D1367" i="1"/>
  <c r="C1367" i="1"/>
  <c r="G1367" i="1" s="1"/>
  <c r="D1366" i="1"/>
  <c r="C1366" i="1"/>
  <c r="G1366" i="1" s="1"/>
  <c r="D1365" i="1"/>
  <c r="C1365" i="1"/>
  <c r="G1365" i="1" s="1"/>
  <c r="H1364" i="1"/>
  <c r="D1364" i="1"/>
  <c r="C1364" i="1"/>
  <c r="G1364" i="1" s="1"/>
  <c r="H1363" i="1"/>
  <c r="D1363" i="1"/>
  <c r="C1363" i="1"/>
  <c r="G1363" i="1" s="1"/>
  <c r="D1362" i="1"/>
  <c r="C1362" i="1"/>
  <c r="G1362" i="1" s="1"/>
  <c r="D1361" i="1"/>
  <c r="C1361" i="1"/>
  <c r="G1361" i="1" s="1"/>
  <c r="H1360" i="1"/>
  <c r="D1360" i="1"/>
  <c r="C1360" i="1"/>
  <c r="G1360" i="1" s="1"/>
  <c r="H1359" i="1"/>
  <c r="D1359" i="1"/>
  <c r="C1359" i="1"/>
  <c r="G1359" i="1" s="1"/>
  <c r="D1358" i="1"/>
  <c r="C1358" i="1"/>
  <c r="G1358" i="1" s="1"/>
  <c r="D1357" i="1"/>
  <c r="C1357" i="1"/>
  <c r="G1357" i="1" s="1"/>
  <c r="H1356" i="1"/>
  <c r="D1356" i="1"/>
  <c r="C1356" i="1"/>
  <c r="G1356" i="1" s="1"/>
  <c r="H1355" i="1"/>
  <c r="D1355" i="1"/>
  <c r="C1355" i="1"/>
  <c r="G1355" i="1" s="1"/>
  <c r="D1354" i="1"/>
  <c r="C1354" i="1"/>
  <c r="G1354" i="1" s="1"/>
  <c r="D1353" i="1"/>
  <c r="C1353" i="1"/>
  <c r="G1353" i="1" s="1"/>
  <c r="H1352" i="1"/>
  <c r="D1352" i="1"/>
  <c r="C1352" i="1"/>
  <c r="G1352" i="1" s="1"/>
  <c r="H1351" i="1"/>
  <c r="D1351" i="1"/>
  <c r="C1351" i="1"/>
  <c r="G1351" i="1" s="1"/>
  <c r="D1350" i="1"/>
  <c r="C1350" i="1"/>
  <c r="G1350" i="1" s="1"/>
  <c r="D1349" i="1"/>
  <c r="C1349" i="1"/>
  <c r="G1349" i="1" s="1"/>
  <c r="H1348" i="1"/>
  <c r="D1348" i="1"/>
  <c r="C1348" i="1"/>
  <c r="G1348" i="1" s="1"/>
  <c r="D1347" i="1"/>
  <c r="H1347" i="1" s="1"/>
  <c r="C1347" i="1"/>
  <c r="G1347" i="1" s="1"/>
  <c r="D1346" i="1"/>
  <c r="C1346" i="1"/>
  <c r="G1346" i="1" s="1"/>
  <c r="D1345" i="1"/>
  <c r="C1345" i="1"/>
  <c r="G1345" i="1" s="1"/>
  <c r="H1344" i="1"/>
  <c r="D1344" i="1"/>
  <c r="C1344" i="1"/>
  <c r="G1344" i="1" s="1"/>
  <c r="H1343" i="1"/>
  <c r="D1343" i="1"/>
  <c r="C1343" i="1"/>
  <c r="G1343" i="1" s="1"/>
  <c r="D1342" i="1"/>
  <c r="C1342" i="1"/>
  <c r="D1341" i="1"/>
  <c r="C1341" i="1"/>
  <c r="G1341" i="1" s="1"/>
  <c r="D1340" i="1"/>
  <c r="C1340" i="1"/>
  <c r="G1340" i="1" s="1"/>
  <c r="H1339" i="1"/>
  <c r="D1339" i="1"/>
  <c r="C1339" i="1"/>
  <c r="G1339" i="1" s="1"/>
  <c r="D1338" i="1"/>
  <c r="C1338" i="1"/>
  <c r="G1338" i="1" s="1"/>
  <c r="D1337" i="1"/>
  <c r="C1337" i="1"/>
  <c r="G1337" i="1" s="1"/>
  <c r="H1336" i="1"/>
  <c r="D1336" i="1"/>
  <c r="C1336" i="1"/>
  <c r="G1336" i="1" s="1"/>
  <c r="H1335" i="1"/>
  <c r="D1335" i="1"/>
  <c r="C1335" i="1"/>
  <c r="G1335" i="1" s="1"/>
  <c r="D1334" i="1"/>
  <c r="C1334" i="1"/>
  <c r="G1334" i="1" s="1"/>
  <c r="D1333" i="1"/>
  <c r="C1333" i="1"/>
  <c r="G1333" i="1" s="1"/>
  <c r="H1332" i="1"/>
  <c r="D1332" i="1"/>
  <c r="C1332" i="1"/>
  <c r="G1332" i="1" s="1"/>
  <c r="H1331" i="1"/>
  <c r="D1331" i="1"/>
  <c r="C1331" i="1"/>
  <c r="G1331" i="1" s="1"/>
  <c r="D1330" i="1"/>
  <c r="C1330" i="1"/>
  <c r="G1330" i="1" s="1"/>
  <c r="D1329" i="1"/>
  <c r="C1329" i="1"/>
  <c r="G1329" i="1" s="1"/>
  <c r="H1328" i="1"/>
  <c r="D1328" i="1"/>
  <c r="C1328" i="1"/>
  <c r="G1328" i="1" s="1"/>
  <c r="H1327" i="1"/>
  <c r="D1327" i="1"/>
  <c r="C1327" i="1"/>
  <c r="G1327" i="1" s="1"/>
  <c r="D1326" i="1"/>
  <c r="C1326" i="1"/>
  <c r="G1326" i="1" s="1"/>
  <c r="D1325" i="1"/>
  <c r="C1325" i="1"/>
  <c r="G1325" i="1" s="1"/>
  <c r="H1324" i="1"/>
  <c r="D1324" i="1"/>
  <c r="C1324" i="1"/>
  <c r="G1324" i="1" s="1"/>
  <c r="H1323" i="1"/>
  <c r="D1323" i="1"/>
  <c r="C1323" i="1"/>
  <c r="G1323" i="1" s="1"/>
  <c r="D1322" i="1"/>
  <c r="C1322" i="1"/>
  <c r="G1322" i="1" s="1"/>
  <c r="D1321" i="1"/>
  <c r="C1321" i="1"/>
  <c r="G1321" i="1" s="1"/>
  <c r="H1320" i="1"/>
  <c r="D1320" i="1"/>
  <c r="C1320" i="1"/>
  <c r="G1320" i="1" s="1"/>
  <c r="H1319" i="1"/>
  <c r="D1319" i="1"/>
  <c r="C1319" i="1"/>
  <c r="G1319" i="1" s="1"/>
  <c r="D1318" i="1"/>
  <c r="C1318" i="1"/>
  <c r="G1318" i="1" s="1"/>
  <c r="D1317" i="1"/>
  <c r="C1317" i="1"/>
  <c r="G1317" i="1" s="1"/>
  <c r="D1316" i="1"/>
  <c r="H1316" i="1" s="1"/>
  <c r="C1316" i="1"/>
  <c r="G1316" i="1" s="1"/>
  <c r="H1315" i="1"/>
  <c r="G1315" i="1"/>
  <c r="D1315" i="1"/>
  <c r="C1315" i="1"/>
  <c r="H1314" i="1"/>
  <c r="G1314" i="1"/>
  <c r="D1314" i="1"/>
  <c r="C1314" i="1"/>
  <c r="H1313" i="1"/>
  <c r="G1313" i="1"/>
  <c r="D1313" i="1"/>
  <c r="C1313" i="1"/>
  <c r="H1312" i="1"/>
  <c r="G1312" i="1"/>
  <c r="D1312" i="1"/>
  <c r="C1312" i="1"/>
  <c r="H1311" i="1"/>
  <c r="D1311" i="1"/>
  <c r="G1311" i="1" s="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C1300" i="1"/>
  <c r="H1299" i="1"/>
  <c r="G1299" i="1"/>
  <c r="D1299" i="1"/>
  <c r="C1299" i="1"/>
  <c r="H1298" i="1"/>
  <c r="D1298" i="1"/>
  <c r="C1298" i="1"/>
  <c r="G1298" i="1" s="1"/>
  <c r="H1297" i="1"/>
  <c r="D1297" i="1"/>
  <c r="C1297" i="1"/>
  <c r="G1297" i="1" s="1"/>
  <c r="H1296" i="1"/>
  <c r="D1296" i="1"/>
  <c r="C1296" i="1"/>
  <c r="G1296" i="1" s="1"/>
  <c r="D1295" i="1"/>
  <c r="C1295" i="1"/>
  <c r="G1295" i="1" s="1"/>
  <c r="H1294" i="1"/>
  <c r="D1294" i="1"/>
  <c r="C1294" i="1"/>
  <c r="G1294" i="1" s="1"/>
  <c r="D1293" i="1"/>
  <c r="H1293" i="1" s="1"/>
  <c r="C1293" i="1"/>
  <c r="D1292" i="1"/>
  <c r="C1292" i="1"/>
  <c r="D1291" i="1"/>
  <c r="G1291" i="1" s="1"/>
  <c r="C1291" i="1"/>
  <c r="H1290" i="1"/>
  <c r="G1290" i="1"/>
  <c r="D1290" i="1"/>
  <c r="C1290" i="1"/>
  <c r="D1289" i="1"/>
  <c r="C1289" i="1"/>
  <c r="H1289" i="1" s="1"/>
  <c r="G1288" i="1"/>
  <c r="D1288" i="1"/>
  <c r="C1288" i="1"/>
  <c r="H1288" i="1" s="1"/>
  <c r="D1287" i="1"/>
  <c r="C1287" i="1"/>
  <c r="H1286" i="1"/>
  <c r="D1286" i="1"/>
  <c r="C1286" i="1"/>
  <c r="G1286" i="1" s="1"/>
  <c r="H1285" i="1"/>
  <c r="D1285" i="1"/>
  <c r="C1285" i="1"/>
  <c r="G1285" i="1" s="1"/>
  <c r="H1284" i="1"/>
  <c r="G1284" i="1"/>
  <c r="D1284" i="1"/>
  <c r="C1284" i="1"/>
  <c r="H1283" i="1"/>
  <c r="D1283" i="1"/>
  <c r="C1283" i="1"/>
  <c r="G1283" i="1" s="1"/>
  <c r="H1282" i="1"/>
  <c r="D1282" i="1"/>
  <c r="C1282" i="1"/>
  <c r="G1282" i="1" s="1"/>
  <c r="C1281" i="1"/>
  <c r="D1280" i="1"/>
  <c r="C1280" i="1"/>
  <c r="H1280" i="1" s="1"/>
  <c r="D1279" i="1"/>
  <c r="C1279" i="1"/>
  <c r="H1279"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H1267" i="1"/>
  <c r="G1267" i="1"/>
  <c r="D1267" i="1"/>
  <c r="C1267" i="1"/>
  <c r="H1266" i="1"/>
  <c r="G1266" i="1"/>
  <c r="D1266" i="1"/>
  <c r="C1266" i="1"/>
  <c r="D1265" i="1"/>
  <c r="H1265" i="1" s="1"/>
  <c r="C1265" i="1"/>
  <c r="D1264" i="1"/>
  <c r="H1264" i="1" s="1"/>
  <c r="C1264" i="1"/>
  <c r="G1263" i="1"/>
  <c r="D1263" i="1"/>
  <c r="H1263" i="1" s="1"/>
  <c r="C1263" i="1"/>
  <c r="H1262" i="1"/>
  <c r="G1262" i="1"/>
  <c r="D1262" i="1"/>
  <c r="C1262" i="1"/>
  <c r="D1261" i="1"/>
  <c r="C1261" i="1"/>
  <c r="D1260" i="1"/>
  <c r="C1260" i="1"/>
  <c r="D1258" i="1"/>
  <c r="C1258" i="1"/>
  <c r="H1258" i="1" s="1"/>
  <c r="D1257" i="1"/>
  <c r="C1257" i="1"/>
  <c r="C1256" i="1"/>
  <c r="D1254" i="1"/>
  <c r="C1254" i="1"/>
  <c r="H1254" i="1" s="1"/>
  <c r="D1253" i="1"/>
  <c r="C1253" i="1"/>
  <c r="H1253" i="1" s="1"/>
  <c r="D1252" i="1"/>
  <c r="C1252" i="1"/>
  <c r="H1252" i="1" s="1"/>
  <c r="D1251" i="1"/>
  <c r="C1251" i="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D1182" i="1"/>
  <c r="D1179" i="1"/>
  <c r="G1179" i="1" s="1"/>
  <c r="C1179" i="1"/>
  <c r="H1178" i="1"/>
  <c r="D1178" i="1"/>
  <c r="G1178" i="1" s="1"/>
  <c r="C1178" i="1"/>
  <c r="H1177" i="1"/>
  <c r="D1177" i="1"/>
  <c r="G1177" i="1" s="1"/>
  <c r="C1177" i="1"/>
  <c r="D1176" i="1"/>
  <c r="H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G1166" i="1"/>
  <c r="D1166" i="1"/>
  <c r="H1166" i="1" s="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D1062" i="1"/>
  <c r="G1062" i="1" s="1"/>
  <c r="C1062" i="1"/>
  <c r="H1061" i="1"/>
  <c r="D1061" i="1"/>
  <c r="G1061" i="1" s="1"/>
  <c r="C1061" i="1"/>
  <c r="H1060" i="1"/>
  <c r="D1060" i="1"/>
  <c r="G1060" i="1" s="1"/>
  <c r="C1060" i="1"/>
  <c r="H1059" i="1"/>
  <c r="D1059" i="1"/>
  <c r="G1059" i="1" s="1"/>
  <c r="C1059" i="1"/>
  <c r="H1058" i="1"/>
  <c r="G1058" i="1"/>
  <c r="D1058" i="1"/>
  <c r="C1058" i="1"/>
  <c r="D1057" i="1"/>
  <c r="G1057" i="1" s="1"/>
  <c r="C1057" i="1"/>
  <c r="H1056" i="1"/>
  <c r="G1056" i="1"/>
  <c r="D1056" i="1"/>
  <c r="C1056" i="1"/>
  <c r="H1055" i="1"/>
  <c r="D1055" i="1"/>
  <c r="G1055" i="1" s="1"/>
  <c r="C1055" i="1"/>
  <c r="H1054" i="1"/>
  <c r="G1054" i="1"/>
  <c r="D1054" i="1"/>
  <c r="C1054" i="1"/>
  <c r="H1053" i="1"/>
  <c r="G1053" i="1"/>
  <c r="D1053" i="1"/>
  <c r="C1053" i="1"/>
  <c r="H1052" i="1"/>
  <c r="G1052" i="1"/>
  <c r="D1052" i="1"/>
  <c r="C1052" i="1"/>
  <c r="H1051" i="1"/>
  <c r="G1051" i="1"/>
  <c r="D1051" i="1"/>
  <c r="C1051" i="1"/>
  <c r="H1050" i="1"/>
  <c r="D1050" i="1"/>
  <c r="G1050" i="1" s="1"/>
  <c r="C1050" i="1"/>
  <c r="H1049" i="1"/>
  <c r="G1049" i="1"/>
  <c r="D1049" i="1"/>
  <c r="C1049" i="1"/>
  <c r="H1048" i="1"/>
  <c r="G1048" i="1"/>
  <c r="D1048" i="1"/>
  <c r="C1048" i="1"/>
  <c r="H1047" i="1"/>
  <c r="G1047" i="1"/>
  <c r="D1047" i="1"/>
  <c r="C1047" i="1"/>
  <c r="H1046" i="1"/>
  <c r="G1046" i="1"/>
  <c r="D1046" i="1"/>
  <c r="C1046" i="1"/>
  <c r="H1045" i="1"/>
  <c r="D1045" i="1"/>
  <c r="G1045" i="1" s="1"/>
  <c r="C1045" i="1"/>
  <c r="H1044" i="1"/>
  <c r="G1044" i="1"/>
  <c r="D1044" i="1"/>
  <c r="C1044" i="1"/>
  <c r="H1043" i="1"/>
  <c r="G1043" i="1"/>
  <c r="D1043" i="1"/>
  <c r="C1043" i="1"/>
  <c r="H1042" i="1"/>
  <c r="G1042" i="1"/>
  <c r="D1042" i="1"/>
  <c r="C1042" i="1"/>
  <c r="H1041" i="1"/>
  <c r="D1041" i="1"/>
  <c r="C1041" i="1"/>
  <c r="G1040" i="1"/>
  <c r="D1040" i="1"/>
  <c r="C1040" i="1"/>
  <c r="H1040" i="1" s="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H1030" i="1"/>
  <c r="D1030" i="1"/>
  <c r="G1030" i="1" s="1"/>
  <c r="C1030" i="1"/>
  <c r="H1029" i="1"/>
  <c r="G1029" i="1"/>
  <c r="D1029" i="1"/>
  <c r="C1029" i="1"/>
  <c r="H1028" i="1"/>
  <c r="D1028" i="1"/>
  <c r="G1028" i="1" s="1"/>
  <c r="C1028" i="1"/>
  <c r="H1027" i="1"/>
  <c r="D1027" i="1"/>
  <c r="G1027" i="1" s="1"/>
  <c r="C1027" i="1"/>
  <c r="H1026" i="1"/>
  <c r="D1026" i="1"/>
  <c r="G1026" i="1" s="1"/>
  <c r="C1026" i="1"/>
  <c r="H1025" i="1"/>
  <c r="D1025" i="1"/>
  <c r="G1025" i="1" s="1"/>
  <c r="C1025" i="1"/>
  <c r="C1024" i="1"/>
  <c r="H1023" i="1"/>
  <c r="D1023" i="1"/>
  <c r="G1023" i="1" s="1"/>
  <c r="C1023" i="1"/>
  <c r="D1022" i="1"/>
  <c r="G1022" i="1" s="1"/>
  <c r="C1022" i="1"/>
  <c r="H1021" i="1"/>
  <c r="G1021" i="1"/>
  <c r="D1021" i="1"/>
  <c r="C1021" i="1"/>
  <c r="D1020" i="1"/>
  <c r="H1020" i="1" s="1"/>
  <c r="C1020" i="1"/>
  <c r="H1019" i="1"/>
  <c r="G1019" i="1"/>
  <c r="D1019" i="1"/>
  <c r="C1019" i="1"/>
  <c r="D1018" i="1"/>
  <c r="H1018" i="1" s="1"/>
  <c r="C1018" i="1"/>
  <c r="G1016" i="1"/>
  <c r="D1016" i="1"/>
  <c r="C1016" i="1"/>
  <c r="H1016" i="1" s="1"/>
  <c r="G1015" i="1"/>
  <c r="D1015" i="1"/>
  <c r="C1015" i="1"/>
  <c r="H1015" i="1" s="1"/>
  <c r="D1014" i="1"/>
  <c r="G1014" i="1" s="1"/>
  <c r="C1014" i="1"/>
  <c r="H1014" i="1" s="1"/>
  <c r="C1013" i="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G873" i="1" s="1"/>
  <c r="D872" i="1"/>
  <c r="C872" i="1"/>
  <c r="G872" i="1" s="1"/>
  <c r="H871" i="1"/>
  <c r="D871" i="1"/>
  <c r="C871" i="1"/>
  <c r="G871" i="1" s="1"/>
  <c r="H870" i="1"/>
  <c r="D870" i="1"/>
  <c r="C870" i="1"/>
  <c r="G870" i="1" s="1"/>
  <c r="D869" i="1"/>
  <c r="C869" i="1"/>
  <c r="G869" i="1" s="1"/>
  <c r="D868" i="1"/>
  <c r="C868" i="1"/>
  <c r="G868" i="1" s="1"/>
  <c r="H867" i="1"/>
  <c r="D867" i="1"/>
  <c r="C867" i="1"/>
  <c r="G867" i="1" s="1"/>
  <c r="H866" i="1"/>
  <c r="D866" i="1"/>
  <c r="C866" i="1"/>
  <c r="G866" i="1" s="1"/>
  <c r="D865" i="1"/>
  <c r="C865" i="1"/>
  <c r="G865" i="1" s="1"/>
  <c r="D864" i="1"/>
  <c r="C864" i="1"/>
  <c r="G864" i="1" s="1"/>
  <c r="H863" i="1"/>
  <c r="D863" i="1"/>
  <c r="C863" i="1"/>
  <c r="G863" i="1" s="1"/>
  <c r="H862" i="1"/>
  <c r="D862" i="1"/>
  <c r="C862" i="1"/>
  <c r="G862" i="1" s="1"/>
  <c r="D861" i="1"/>
  <c r="C861" i="1"/>
  <c r="G861" i="1" s="1"/>
  <c r="D860" i="1"/>
  <c r="C860" i="1"/>
  <c r="G860" i="1" s="1"/>
  <c r="H859" i="1"/>
  <c r="D859" i="1"/>
  <c r="C859" i="1"/>
  <c r="G859" i="1" s="1"/>
  <c r="H858" i="1"/>
  <c r="D858" i="1"/>
  <c r="C858" i="1"/>
  <c r="G858" i="1" s="1"/>
  <c r="D857" i="1"/>
  <c r="C857" i="1"/>
  <c r="G857" i="1" s="1"/>
  <c r="D856" i="1"/>
  <c r="C856" i="1"/>
  <c r="G856" i="1" s="1"/>
  <c r="H855" i="1"/>
  <c r="D855" i="1"/>
  <c r="C855" i="1"/>
  <c r="G855" i="1" s="1"/>
  <c r="H854" i="1"/>
  <c r="D854" i="1"/>
  <c r="C854" i="1"/>
  <c r="G854" i="1" s="1"/>
  <c r="D853" i="1"/>
  <c r="C853" i="1"/>
  <c r="G853" i="1" s="1"/>
  <c r="D852" i="1"/>
  <c r="C852" i="1"/>
  <c r="G852" i="1" s="1"/>
  <c r="H851" i="1"/>
  <c r="D851" i="1"/>
  <c r="C851" i="1"/>
  <c r="G851" i="1" s="1"/>
  <c r="H850" i="1"/>
  <c r="D850" i="1"/>
  <c r="C850" i="1"/>
  <c r="G850" i="1" s="1"/>
  <c r="D849" i="1"/>
  <c r="C849" i="1"/>
  <c r="G849" i="1" s="1"/>
  <c r="D848" i="1"/>
  <c r="C848" i="1"/>
  <c r="G848" i="1" s="1"/>
  <c r="H847" i="1"/>
  <c r="D847" i="1"/>
  <c r="C847" i="1"/>
  <c r="G847" i="1" s="1"/>
  <c r="H846" i="1"/>
  <c r="D846" i="1"/>
  <c r="C846" i="1"/>
  <c r="G846" i="1" s="1"/>
  <c r="D845" i="1"/>
  <c r="C845" i="1"/>
  <c r="G845" i="1" s="1"/>
  <c r="D844" i="1"/>
  <c r="C844" i="1"/>
  <c r="G844" i="1" s="1"/>
  <c r="H843" i="1"/>
  <c r="D843" i="1"/>
  <c r="C843" i="1"/>
  <c r="G843" i="1" s="1"/>
  <c r="H842" i="1"/>
  <c r="D842" i="1"/>
  <c r="C842" i="1"/>
  <c r="G842" i="1" s="1"/>
  <c r="D841" i="1"/>
  <c r="C841" i="1"/>
  <c r="G841" i="1" s="1"/>
  <c r="D840" i="1"/>
  <c r="C840" i="1"/>
  <c r="G840" i="1" s="1"/>
  <c r="H839" i="1"/>
  <c r="D839" i="1"/>
  <c r="C839" i="1"/>
  <c r="G839" i="1" s="1"/>
  <c r="H838" i="1"/>
  <c r="D838" i="1"/>
  <c r="C838" i="1"/>
  <c r="G838" i="1" s="1"/>
  <c r="D837" i="1"/>
  <c r="C837" i="1"/>
  <c r="G837" i="1" s="1"/>
  <c r="D836" i="1"/>
  <c r="C836" i="1"/>
  <c r="G836" i="1" s="1"/>
  <c r="H835" i="1"/>
  <c r="D835" i="1"/>
  <c r="C835" i="1"/>
  <c r="G835" i="1" s="1"/>
  <c r="H834" i="1"/>
  <c r="D834" i="1"/>
  <c r="C834" i="1"/>
  <c r="G834" i="1" s="1"/>
  <c r="D833" i="1"/>
  <c r="C833" i="1"/>
  <c r="G833" i="1" s="1"/>
  <c r="D832" i="1"/>
  <c r="C832" i="1"/>
  <c r="G832" i="1" s="1"/>
  <c r="H831" i="1"/>
  <c r="D831" i="1"/>
  <c r="C831" i="1"/>
  <c r="G831" i="1" s="1"/>
  <c r="H830" i="1"/>
  <c r="D830" i="1"/>
  <c r="C830" i="1"/>
  <c r="G830" i="1" s="1"/>
  <c r="D829" i="1"/>
  <c r="C829" i="1"/>
  <c r="G829" i="1" s="1"/>
  <c r="D828" i="1"/>
  <c r="C828" i="1"/>
  <c r="G828" i="1" s="1"/>
  <c r="H827" i="1"/>
  <c r="D827" i="1"/>
  <c r="C827" i="1"/>
  <c r="G827" i="1" s="1"/>
  <c r="H826" i="1"/>
  <c r="D826" i="1"/>
  <c r="C826" i="1"/>
  <c r="G826" i="1" s="1"/>
  <c r="D825" i="1"/>
  <c r="C825" i="1"/>
  <c r="G825" i="1" s="1"/>
  <c r="D824" i="1"/>
  <c r="C824" i="1"/>
  <c r="G824" i="1" s="1"/>
  <c r="H823" i="1"/>
  <c r="D823" i="1"/>
  <c r="C823" i="1"/>
  <c r="G823" i="1" s="1"/>
  <c r="H822" i="1"/>
  <c r="D822" i="1"/>
  <c r="C822" i="1"/>
  <c r="G822" i="1" s="1"/>
  <c r="D821" i="1"/>
  <c r="C821" i="1"/>
  <c r="G821" i="1" s="1"/>
  <c r="D820" i="1"/>
  <c r="C820" i="1"/>
  <c r="G820" i="1" s="1"/>
  <c r="H819" i="1"/>
  <c r="D819" i="1"/>
  <c r="C819" i="1"/>
  <c r="G819" i="1" s="1"/>
  <c r="H818" i="1"/>
  <c r="D818" i="1"/>
  <c r="C818" i="1"/>
  <c r="G818" i="1" s="1"/>
  <c r="D817" i="1"/>
  <c r="C817" i="1"/>
  <c r="G817" i="1" s="1"/>
  <c r="D816" i="1"/>
  <c r="C816" i="1"/>
  <c r="G816" i="1" s="1"/>
  <c r="H815" i="1"/>
  <c r="D815" i="1"/>
  <c r="C815" i="1"/>
  <c r="G815" i="1" s="1"/>
  <c r="H814" i="1"/>
  <c r="D814" i="1"/>
  <c r="C814" i="1"/>
  <c r="G814" i="1" s="1"/>
  <c r="D813" i="1"/>
  <c r="C813" i="1"/>
  <c r="G813" i="1" s="1"/>
  <c r="D812" i="1"/>
  <c r="C812" i="1"/>
  <c r="G812" i="1" s="1"/>
  <c r="H811" i="1"/>
  <c r="D811" i="1"/>
  <c r="C811" i="1"/>
  <c r="G811" i="1" s="1"/>
  <c r="H810" i="1"/>
  <c r="D810" i="1"/>
  <c r="C810" i="1"/>
  <c r="G810" i="1" s="1"/>
  <c r="D809" i="1"/>
  <c r="C809" i="1"/>
  <c r="G809" i="1" s="1"/>
  <c r="D808" i="1"/>
  <c r="C808" i="1"/>
  <c r="G808" i="1" s="1"/>
  <c r="H807" i="1"/>
  <c r="D807" i="1"/>
  <c r="C807" i="1"/>
  <c r="G807" i="1" s="1"/>
  <c r="H806" i="1"/>
  <c r="D806" i="1"/>
  <c r="C806" i="1"/>
  <c r="G806" i="1" s="1"/>
  <c r="D805" i="1"/>
  <c r="C805" i="1"/>
  <c r="G805" i="1" s="1"/>
  <c r="D804" i="1"/>
  <c r="C804" i="1"/>
  <c r="G804" i="1" s="1"/>
  <c r="H803" i="1"/>
  <c r="D803" i="1"/>
  <c r="C803" i="1"/>
  <c r="G803" i="1" s="1"/>
  <c r="H802" i="1"/>
  <c r="D802" i="1"/>
  <c r="C802" i="1"/>
  <c r="G802" i="1" s="1"/>
  <c r="D801" i="1"/>
  <c r="C801" i="1"/>
  <c r="G801" i="1" s="1"/>
  <c r="D800" i="1"/>
  <c r="C800" i="1"/>
  <c r="G800" i="1" s="1"/>
  <c r="H799" i="1"/>
  <c r="D799" i="1"/>
  <c r="C799" i="1"/>
  <c r="G799" i="1" s="1"/>
  <c r="H798" i="1"/>
  <c r="D798" i="1"/>
  <c r="C798" i="1"/>
  <c r="G798" i="1" s="1"/>
  <c r="D797" i="1"/>
  <c r="C797" i="1"/>
  <c r="G797" i="1" s="1"/>
  <c r="D796" i="1"/>
  <c r="C796" i="1"/>
  <c r="G796" i="1" s="1"/>
  <c r="H795" i="1"/>
  <c r="D795" i="1"/>
  <c r="C795" i="1"/>
  <c r="G795" i="1" s="1"/>
  <c r="H794" i="1"/>
  <c r="D794" i="1"/>
  <c r="C794" i="1"/>
  <c r="G794" i="1" s="1"/>
  <c r="D793" i="1"/>
  <c r="C793" i="1"/>
  <c r="G793" i="1" s="1"/>
  <c r="D792" i="1"/>
  <c r="C792" i="1"/>
  <c r="G792" i="1" s="1"/>
  <c r="H791" i="1"/>
  <c r="D791" i="1"/>
  <c r="C791" i="1"/>
  <c r="G791" i="1" s="1"/>
  <c r="H790" i="1"/>
  <c r="D790" i="1"/>
  <c r="C790" i="1"/>
  <c r="G790" i="1" s="1"/>
  <c r="D789" i="1"/>
  <c r="C789" i="1"/>
  <c r="G789" i="1" s="1"/>
  <c r="D788" i="1"/>
  <c r="C788" i="1"/>
  <c r="G788" i="1" s="1"/>
  <c r="H787" i="1"/>
  <c r="D787" i="1"/>
  <c r="C787" i="1"/>
  <c r="G787" i="1" s="1"/>
  <c r="H786" i="1"/>
  <c r="D786" i="1"/>
  <c r="C786" i="1"/>
  <c r="G786" i="1" s="1"/>
  <c r="G785" i="1"/>
  <c r="D785" i="1"/>
  <c r="C785" i="1"/>
  <c r="H785" i="1" s="1"/>
  <c r="G784" i="1"/>
  <c r="D784" i="1"/>
  <c r="C784" i="1"/>
  <c r="H784" i="1" s="1"/>
  <c r="G783" i="1"/>
  <c r="D783" i="1"/>
  <c r="C783" i="1"/>
  <c r="H783" i="1" s="1"/>
  <c r="G782" i="1"/>
  <c r="D782" i="1"/>
  <c r="C782" i="1"/>
  <c r="H782" i="1" s="1"/>
  <c r="G781" i="1"/>
  <c r="D781" i="1"/>
  <c r="C781" i="1"/>
  <c r="H781" i="1" s="1"/>
  <c r="G780" i="1"/>
  <c r="D780" i="1"/>
  <c r="C780" i="1"/>
  <c r="H780" i="1" s="1"/>
  <c r="G779" i="1"/>
  <c r="D779" i="1"/>
  <c r="C779" i="1"/>
  <c r="H779" i="1" s="1"/>
  <c r="G778" i="1"/>
  <c r="D778" i="1"/>
  <c r="C778" i="1"/>
  <c r="H778" i="1" s="1"/>
  <c r="G777" i="1"/>
  <c r="D777" i="1"/>
  <c r="C777" i="1"/>
  <c r="H777" i="1" s="1"/>
  <c r="G776" i="1"/>
  <c r="D776" i="1"/>
  <c r="C776" i="1"/>
  <c r="H776" i="1" s="1"/>
  <c r="G775" i="1"/>
  <c r="D775" i="1"/>
  <c r="C775" i="1"/>
  <c r="H775" i="1" s="1"/>
  <c r="G774" i="1"/>
  <c r="D774" i="1"/>
  <c r="C774" i="1"/>
  <c r="H774" i="1" s="1"/>
  <c r="G773" i="1"/>
  <c r="D773" i="1"/>
  <c r="C773" i="1"/>
  <c r="H773" i="1" s="1"/>
  <c r="G772" i="1"/>
  <c r="D772" i="1"/>
  <c r="C772" i="1"/>
  <c r="H772" i="1" s="1"/>
  <c r="G771" i="1"/>
  <c r="D771" i="1"/>
  <c r="C771" i="1"/>
  <c r="H771" i="1" s="1"/>
  <c r="G770" i="1"/>
  <c r="D770" i="1"/>
  <c r="C770" i="1"/>
  <c r="H770" i="1" s="1"/>
  <c r="G769" i="1"/>
  <c r="D769" i="1"/>
  <c r="C769" i="1"/>
  <c r="H769" i="1" s="1"/>
  <c r="G768" i="1"/>
  <c r="D768" i="1"/>
  <c r="C768" i="1"/>
  <c r="H768" i="1" s="1"/>
  <c r="G767" i="1"/>
  <c r="D767" i="1"/>
  <c r="C767" i="1"/>
  <c r="H767" i="1" s="1"/>
  <c r="G766" i="1"/>
  <c r="D766" i="1"/>
  <c r="C766" i="1"/>
  <c r="H766" i="1" s="1"/>
  <c r="G765" i="1"/>
  <c r="D765" i="1"/>
  <c r="C765" i="1"/>
  <c r="H765" i="1" s="1"/>
  <c r="G764" i="1"/>
  <c r="D764" i="1"/>
  <c r="C764" i="1"/>
  <c r="H764" i="1" s="1"/>
  <c r="G763" i="1"/>
  <c r="D763" i="1"/>
  <c r="C763" i="1"/>
  <c r="H763" i="1" s="1"/>
  <c r="G762" i="1"/>
  <c r="D762" i="1"/>
  <c r="C762" i="1"/>
  <c r="H762" i="1" s="1"/>
  <c r="G761" i="1"/>
  <c r="D761" i="1"/>
  <c r="C761" i="1"/>
  <c r="H761" i="1" s="1"/>
  <c r="G760" i="1"/>
  <c r="D760" i="1"/>
  <c r="C760" i="1"/>
  <c r="H760" i="1" s="1"/>
  <c r="G759" i="1"/>
  <c r="D759" i="1"/>
  <c r="C759" i="1"/>
  <c r="H759" i="1" s="1"/>
  <c r="G758" i="1"/>
  <c r="D758" i="1"/>
  <c r="C758" i="1"/>
  <c r="H758" i="1" s="1"/>
  <c r="G757" i="1"/>
  <c r="D757" i="1"/>
  <c r="C757" i="1"/>
  <c r="H757" i="1" s="1"/>
  <c r="G756" i="1"/>
  <c r="D756" i="1"/>
  <c r="C756" i="1"/>
  <c r="H756" i="1" s="1"/>
  <c r="G755" i="1"/>
  <c r="D755" i="1"/>
  <c r="C755" i="1"/>
  <c r="H755" i="1" s="1"/>
  <c r="G754" i="1"/>
  <c r="D754" i="1"/>
  <c r="C754" i="1"/>
  <c r="H754" i="1" s="1"/>
  <c r="G753" i="1"/>
  <c r="D753" i="1"/>
  <c r="C753" i="1"/>
  <c r="H753" i="1" s="1"/>
  <c r="G752" i="1"/>
  <c r="D752" i="1"/>
  <c r="C752" i="1"/>
  <c r="H752" i="1" s="1"/>
  <c r="G751" i="1"/>
  <c r="D751" i="1"/>
  <c r="C751" i="1"/>
  <c r="H751" i="1" s="1"/>
  <c r="G750" i="1"/>
  <c r="D750" i="1"/>
  <c r="C750" i="1"/>
  <c r="H750" i="1" s="1"/>
  <c r="G749" i="1"/>
  <c r="D749" i="1"/>
  <c r="C749" i="1"/>
  <c r="H749" i="1" s="1"/>
  <c r="G748" i="1"/>
  <c r="D748" i="1"/>
  <c r="C748" i="1"/>
  <c r="H748" i="1" s="1"/>
  <c r="G747" i="1"/>
  <c r="D747" i="1"/>
  <c r="C747" i="1"/>
  <c r="H747" i="1" s="1"/>
  <c r="G746" i="1"/>
  <c r="D746" i="1"/>
  <c r="C746" i="1"/>
  <c r="H746" i="1" s="1"/>
  <c r="G745" i="1"/>
  <c r="D745" i="1"/>
  <c r="C745" i="1"/>
  <c r="H745" i="1" s="1"/>
  <c r="G744" i="1"/>
  <c r="D744" i="1"/>
  <c r="C744" i="1"/>
  <c r="H744" i="1" s="1"/>
  <c r="G743" i="1"/>
  <c r="D743" i="1"/>
  <c r="C743" i="1"/>
  <c r="H743" i="1" s="1"/>
  <c r="G742" i="1"/>
  <c r="D742" i="1"/>
  <c r="C742" i="1"/>
  <c r="H742" i="1" s="1"/>
  <c r="G741" i="1"/>
  <c r="D741" i="1"/>
  <c r="C741" i="1"/>
  <c r="H741" i="1" s="1"/>
  <c r="G740" i="1"/>
  <c r="D740" i="1"/>
  <c r="C740" i="1"/>
  <c r="H740" i="1" s="1"/>
  <c r="G739" i="1"/>
  <c r="D739" i="1"/>
  <c r="C739" i="1"/>
  <c r="H739" i="1" s="1"/>
  <c r="G738" i="1"/>
  <c r="D738" i="1"/>
  <c r="C738" i="1"/>
  <c r="H738" i="1" s="1"/>
  <c r="D737" i="1"/>
  <c r="G737" i="1" s="1"/>
  <c r="C737" i="1"/>
  <c r="G736" i="1"/>
  <c r="D736" i="1"/>
  <c r="C736" i="1"/>
  <c r="H736" i="1" s="1"/>
  <c r="G735" i="1"/>
  <c r="D735" i="1"/>
  <c r="C735" i="1"/>
  <c r="H735" i="1" s="1"/>
  <c r="G734" i="1"/>
  <c r="D734" i="1"/>
  <c r="C734" i="1"/>
  <c r="H734" i="1" s="1"/>
  <c r="G733" i="1"/>
  <c r="D733" i="1"/>
  <c r="C733" i="1"/>
  <c r="H733" i="1" s="1"/>
  <c r="G732" i="1"/>
  <c r="D732" i="1"/>
  <c r="C732" i="1"/>
  <c r="H732" i="1" s="1"/>
  <c r="D731" i="1"/>
  <c r="G731" i="1" s="1"/>
  <c r="C731" i="1"/>
  <c r="H731" i="1" s="1"/>
  <c r="G730" i="1"/>
  <c r="D730" i="1"/>
  <c r="C730" i="1"/>
  <c r="H730" i="1" s="1"/>
  <c r="G729" i="1"/>
  <c r="D729" i="1"/>
  <c r="C729" i="1"/>
  <c r="H729" i="1" s="1"/>
  <c r="G728" i="1"/>
  <c r="D728" i="1"/>
  <c r="C728" i="1"/>
  <c r="H728" i="1" s="1"/>
  <c r="D727" i="1"/>
  <c r="G727" i="1" s="1"/>
  <c r="C727" i="1"/>
  <c r="D726" i="1"/>
  <c r="G726" i="1" s="1"/>
  <c r="C726" i="1"/>
  <c r="H726" i="1" s="1"/>
  <c r="G725" i="1"/>
  <c r="D725" i="1"/>
  <c r="C725" i="1"/>
  <c r="H725" i="1" s="1"/>
  <c r="G724" i="1"/>
  <c r="D724" i="1"/>
  <c r="C724" i="1"/>
  <c r="H724" i="1" s="1"/>
  <c r="G723" i="1"/>
  <c r="D723" i="1"/>
  <c r="C723" i="1"/>
  <c r="H723" i="1" s="1"/>
  <c r="G722" i="1"/>
  <c r="D722" i="1"/>
  <c r="C722" i="1"/>
  <c r="H722" i="1" s="1"/>
  <c r="G721" i="1"/>
  <c r="D721" i="1"/>
  <c r="C721" i="1"/>
  <c r="H721" i="1" s="1"/>
  <c r="G720" i="1"/>
  <c r="D720" i="1"/>
  <c r="C720" i="1"/>
  <c r="H720" i="1" s="1"/>
  <c r="G719" i="1"/>
  <c r="D719" i="1"/>
  <c r="C719" i="1"/>
  <c r="H719" i="1" s="1"/>
  <c r="G718" i="1"/>
  <c r="D718" i="1"/>
  <c r="C718" i="1"/>
  <c r="H718" i="1" s="1"/>
  <c r="G717" i="1"/>
  <c r="D717" i="1"/>
  <c r="C717" i="1"/>
  <c r="H717" i="1" s="1"/>
  <c r="G716" i="1"/>
  <c r="D716" i="1"/>
  <c r="C716" i="1"/>
  <c r="H716" i="1" s="1"/>
  <c r="G715" i="1"/>
  <c r="D715" i="1"/>
  <c r="C715" i="1"/>
  <c r="H715" i="1" s="1"/>
  <c r="G714" i="1"/>
  <c r="D714" i="1"/>
  <c r="C714" i="1"/>
  <c r="H714" i="1" s="1"/>
  <c r="G713" i="1"/>
  <c r="D713" i="1"/>
  <c r="C713" i="1"/>
  <c r="H713" i="1" s="1"/>
  <c r="G712" i="1"/>
  <c r="D712" i="1"/>
  <c r="C712" i="1"/>
  <c r="H712" i="1" s="1"/>
  <c r="G711" i="1"/>
  <c r="D711" i="1"/>
  <c r="C711" i="1"/>
  <c r="H711" i="1" s="1"/>
  <c r="G710" i="1"/>
  <c r="D710" i="1"/>
  <c r="C710" i="1"/>
  <c r="H710" i="1" s="1"/>
  <c r="G709" i="1"/>
  <c r="D709" i="1"/>
  <c r="C709" i="1"/>
  <c r="H709" i="1" s="1"/>
  <c r="G708" i="1"/>
  <c r="D708" i="1"/>
  <c r="C708" i="1"/>
  <c r="H708" i="1" s="1"/>
  <c r="G707" i="1"/>
  <c r="D707" i="1"/>
  <c r="C707" i="1"/>
  <c r="H707" i="1" s="1"/>
  <c r="G706" i="1"/>
  <c r="D706" i="1"/>
  <c r="C706" i="1"/>
  <c r="H706" i="1" s="1"/>
  <c r="G705" i="1"/>
  <c r="D705" i="1"/>
  <c r="C705" i="1"/>
  <c r="H705" i="1" s="1"/>
  <c r="G704" i="1"/>
  <c r="D704" i="1"/>
  <c r="C704" i="1"/>
  <c r="H704" i="1" s="1"/>
  <c r="G703" i="1"/>
  <c r="D703" i="1"/>
  <c r="C703" i="1"/>
  <c r="H703" i="1" s="1"/>
  <c r="G702" i="1"/>
  <c r="D702" i="1"/>
  <c r="C702" i="1"/>
  <c r="H702" i="1" s="1"/>
  <c r="G701" i="1"/>
  <c r="D701" i="1"/>
  <c r="C701" i="1"/>
  <c r="H701" i="1" s="1"/>
  <c r="G700" i="1"/>
  <c r="D700" i="1"/>
  <c r="C700" i="1"/>
  <c r="H700" i="1" s="1"/>
  <c r="G699" i="1"/>
  <c r="D699" i="1"/>
  <c r="C699" i="1"/>
  <c r="H699" i="1" s="1"/>
  <c r="G698" i="1"/>
  <c r="D698" i="1"/>
  <c r="C698" i="1"/>
  <c r="H698" i="1" s="1"/>
  <c r="G697" i="1"/>
  <c r="D697" i="1"/>
  <c r="C697" i="1"/>
  <c r="H697" i="1" s="1"/>
  <c r="G696" i="1"/>
  <c r="D696" i="1"/>
  <c r="C696" i="1"/>
  <c r="H696" i="1" s="1"/>
  <c r="G695" i="1"/>
  <c r="D695" i="1"/>
  <c r="C695" i="1"/>
  <c r="H695" i="1" s="1"/>
  <c r="G694" i="1"/>
  <c r="D694" i="1"/>
  <c r="C694" i="1"/>
  <c r="H694" i="1" s="1"/>
  <c r="G693" i="1"/>
  <c r="D693" i="1"/>
  <c r="C693" i="1"/>
  <c r="H693" i="1" s="1"/>
  <c r="G692" i="1"/>
  <c r="D692" i="1"/>
  <c r="C692" i="1"/>
  <c r="H692" i="1" s="1"/>
  <c r="G691" i="1"/>
  <c r="D691" i="1"/>
  <c r="C691" i="1"/>
  <c r="H691" i="1" s="1"/>
  <c r="G690" i="1"/>
  <c r="D690" i="1"/>
  <c r="C690" i="1"/>
  <c r="H690" i="1" s="1"/>
  <c r="G689" i="1"/>
  <c r="D689" i="1"/>
  <c r="C689" i="1"/>
  <c r="H689" i="1" s="1"/>
  <c r="G688" i="1"/>
  <c r="D688" i="1"/>
  <c r="C688" i="1"/>
  <c r="H688" i="1" s="1"/>
  <c r="G687" i="1"/>
  <c r="D687" i="1"/>
  <c r="C687" i="1"/>
  <c r="H687" i="1" s="1"/>
  <c r="G686" i="1"/>
  <c r="D686" i="1"/>
  <c r="C686" i="1"/>
  <c r="H686" i="1" s="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D678" i="1"/>
  <c r="G678" i="1" s="1"/>
  <c r="C678" i="1"/>
  <c r="D677" i="1"/>
  <c r="G677" i="1" s="1"/>
  <c r="C677" i="1"/>
  <c r="D676" i="1"/>
  <c r="G676" i="1" s="1"/>
  <c r="C676" i="1"/>
  <c r="H676" i="1" s="1"/>
  <c r="G675" i="1"/>
  <c r="D675" i="1"/>
  <c r="C675" i="1"/>
  <c r="H675" i="1" s="1"/>
  <c r="G674" i="1"/>
  <c r="D674" i="1"/>
  <c r="C674" i="1"/>
  <c r="H674" i="1" s="1"/>
  <c r="G673" i="1"/>
  <c r="D673" i="1"/>
  <c r="C673" i="1"/>
  <c r="H673" i="1" s="1"/>
  <c r="G672" i="1"/>
  <c r="D672" i="1"/>
  <c r="C672" i="1"/>
  <c r="H672" i="1" s="1"/>
  <c r="G671" i="1"/>
  <c r="D671" i="1"/>
  <c r="C671" i="1"/>
  <c r="H671" i="1" s="1"/>
  <c r="G670" i="1"/>
  <c r="D670" i="1"/>
  <c r="C670" i="1"/>
  <c r="H670" i="1" s="1"/>
  <c r="G669" i="1"/>
  <c r="D669" i="1"/>
  <c r="C669" i="1"/>
  <c r="H669" i="1" s="1"/>
  <c r="G668" i="1"/>
  <c r="D668" i="1"/>
  <c r="C668" i="1"/>
  <c r="H668" i="1" s="1"/>
  <c r="G667" i="1"/>
  <c r="D667" i="1"/>
  <c r="C667" i="1"/>
  <c r="H667" i="1" s="1"/>
  <c r="G666" i="1"/>
  <c r="D666" i="1"/>
  <c r="C666" i="1"/>
  <c r="H666" i="1" s="1"/>
  <c r="G665" i="1"/>
  <c r="D665" i="1"/>
  <c r="C665" i="1"/>
  <c r="H665" i="1" s="1"/>
  <c r="G664" i="1"/>
  <c r="D664" i="1"/>
  <c r="C664" i="1"/>
  <c r="H664" i="1" s="1"/>
  <c r="G663" i="1"/>
  <c r="D663" i="1"/>
  <c r="C663" i="1"/>
  <c r="H663" i="1" s="1"/>
  <c r="G662" i="1"/>
  <c r="D662" i="1"/>
  <c r="C662" i="1"/>
  <c r="H662" i="1" s="1"/>
  <c r="G661" i="1"/>
  <c r="D661" i="1"/>
  <c r="C661" i="1"/>
  <c r="H661" i="1" s="1"/>
  <c r="G660" i="1"/>
  <c r="D660" i="1"/>
  <c r="C660" i="1"/>
  <c r="H660" i="1" s="1"/>
  <c r="G659" i="1"/>
  <c r="D659" i="1"/>
  <c r="C659" i="1"/>
  <c r="H659" i="1" s="1"/>
  <c r="G658" i="1"/>
  <c r="D658" i="1"/>
  <c r="C658" i="1"/>
  <c r="H658" i="1" s="1"/>
  <c r="G657" i="1"/>
  <c r="D657" i="1"/>
  <c r="C657" i="1"/>
  <c r="H657" i="1" s="1"/>
  <c r="G656" i="1"/>
  <c r="D656" i="1"/>
  <c r="C656" i="1"/>
  <c r="H656" i="1" s="1"/>
  <c r="G655" i="1"/>
  <c r="D655" i="1"/>
  <c r="C655" i="1"/>
  <c r="H655" i="1" s="1"/>
  <c r="G654" i="1"/>
  <c r="D654" i="1"/>
  <c r="C654" i="1"/>
  <c r="H654" i="1" s="1"/>
  <c r="D653" i="1"/>
  <c r="G653" i="1" s="1"/>
  <c r="C653" i="1"/>
  <c r="H653" i="1" s="1"/>
  <c r="G652" i="1"/>
  <c r="D652" i="1"/>
  <c r="C652" i="1"/>
  <c r="H652" i="1" s="1"/>
  <c r="D651" i="1"/>
  <c r="G651" i="1" s="1"/>
  <c r="C651" i="1"/>
  <c r="H651" i="1" s="1"/>
  <c r="G650" i="1"/>
  <c r="D650" i="1"/>
  <c r="C650" i="1"/>
  <c r="H650" i="1" s="1"/>
  <c r="G649" i="1"/>
  <c r="D649" i="1"/>
  <c r="C649" i="1"/>
  <c r="H649" i="1" s="1"/>
  <c r="G648" i="1"/>
  <c r="D648" i="1"/>
  <c r="C648" i="1"/>
  <c r="H648" i="1" s="1"/>
  <c r="G647" i="1"/>
  <c r="D647" i="1"/>
  <c r="C647" i="1"/>
  <c r="H647" i="1" s="1"/>
  <c r="G646" i="1"/>
  <c r="D646" i="1"/>
  <c r="C646" i="1"/>
  <c r="H646" i="1" s="1"/>
  <c r="D645" i="1"/>
  <c r="G645" i="1" s="1"/>
  <c r="C645" i="1"/>
  <c r="C642" i="1"/>
  <c r="D636" i="1"/>
  <c r="C636" i="1"/>
  <c r="D635" i="1"/>
  <c r="C635" i="1"/>
  <c r="G632" i="1"/>
  <c r="D632" i="1"/>
  <c r="C632" i="1"/>
  <c r="H632" i="1" s="1"/>
  <c r="D631" i="1"/>
  <c r="C631" i="1"/>
  <c r="G630" i="1"/>
  <c r="D630" i="1"/>
  <c r="C630" i="1"/>
  <c r="H630" i="1" s="1"/>
  <c r="G629" i="1"/>
  <c r="D629" i="1"/>
  <c r="C629" i="1"/>
  <c r="H629" i="1" s="1"/>
  <c r="D628" i="1"/>
  <c r="C628" i="1"/>
  <c r="D627" i="1"/>
  <c r="C627" i="1"/>
  <c r="G626" i="1"/>
  <c r="D626" i="1"/>
  <c r="C626" i="1"/>
  <c r="H626" i="1" s="1"/>
  <c r="G625" i="1"/>
  <c r="D625" i="1"/>
  <c r="C625" i="1"/>
  <c r="H625" i="1" s="1"/>
  <c r="D624" i="1"/>
  <c r="C624" i="1"/>
  <c r="H624" i="1" s="1"/>
  <c r="D623" i="1"/>
  <c r="D622" i="1"/>
  <c r="C622" i="1"/>
  <c r="G621" i="1"/>
  <c r="D621" i="1"/>
  <c r="C621" i="1"/>
  <c r="H621" i="1" s="1"/>
  <c r="G620" i="1"/>
  <c r="D620" i="1"/>
  <c r="C620" i="1"/>
  <c r="H620" i="1" s="1"/>
  <c r="D619" i="1"/>
  <c r="C619" i="1"/>
  <c r="D618" i="1"/>
  <c r="C618" i="1"/>
  <c r="H618" i="1" s="1"/>
  <c r="G617" i="1"/>
  <c r="D617" i="1"/>
  <c r="C617" i="1"/>
  <c r="H617" i="1" s="1"/>
  <c r="G616" i="1"/>
  <c r="D616" i="1"/>
  <c r="C616" i="1"/>
  <c r="H616" i="1" s="1"/>
  <c r="D615" i="1"/>
  <c r="C615" i="1"/>
  <c r="G614" i="1"/>
  <c r="D614" i="1"/>
  <c r="C614" i="1"/>
  <c r="H614" i="1" s="1"/>
  <c r="G613" i="1"/>
  <c r="D613" i="1"/>
  <c r="C613" i="1"/>
  <c r="H613" i="1" s="1"/>
  <c r="D612" i="1"/>
  <c r="C612" i="1"/>
  <c r="D611" i="1"/>
  <c r="C611" i="1"/>
  <c r="G610" i="1"/>
  <c r="D610" i="1"/>
  <c r="C610" i="1"/>
  <c r="H610" i="1" s="1"/>
  <c r="G609" i="1"/>
  <c r="D609" i="1"/>
  <c r="C609" i="1"/>
  <c r="H609" i="1" s="1"/>
  <c r="D608" i="1"/>
  <c r="C608" i="1"/>
  <c r="H608" i="1" s="1"/>
  <c r="D607" i="1"/>
  <c r="C607" i="1"/>
  <c r="D606" i="1"/>
  <c r="C606" i="1"/>
  <c r="G605" i="1"/>
  <c r="D605" i="1"/>
  <c r="C605" i="1"/>
  <c r="H605" i="1" s="1"/>
  <c r="G604" i="1"/>
  <c r="D604" i="1"/>
  <c r="C604" i="1"/>
  <c r="H604" i="1" s="1"/>
  <c r="D603" i="1"/>
  <c r="C603" i="1"/>
  <c r="D602" i="1"/>
  <c r="C602" i="1"/>
  <c r="H602" i="1" s="1"/>
  <c r="G601" i="1"/>
  <c r="D601" i="1"/>
  <c r="C601" i="1"/>
  <c r="H601" i="1" s="1"/>
  <c r="G600" i="1"/>
  <c r="D600" i="1"/>
  <c r="C600" i="1"/>
  <c r="H600" i="1" s="1"/>
  <c r="D599" i="1"/>
  <c r="C599" i="1"/>
  <c r="G598" i="1"/>
  <c r="D598" i="1"/>
  <c r="C598" i="1"/>
  <c r="H598" i="1" s="1"/>
  <c r="G597" i="1"/>
  <c r="D597" i="1"/>
  <c r="C597" i="1"/>
  <c r="H597" i="1" s="1"/>
  <c r="D596" i="1"/>
  <c r="C596" i="1"/>
  <c r="D595" i="1"/>
  <c r="C595" i="1"/>
  <c r="G594" i="1"/>
  <c r="D594" i="1"/>
  <c r="C594" i="1"/>
  <c r="H594" i="1" s="1"/>
  <c r="G593" i="1"/>
  <c r="D593" i="1"/>
  <c r="C593" i="1"/>
  <c r="H593" i="1" s="1"/>
  <c r="D592" i="1"/>
  <c r="C592" i="1"/>
  <c r="H592" i="1" s="1"/>
  <c r="H590" i="1"/>
  <c r="D590" i="1"/>
  <c r="C590" i="1"/>
  <c r="G590" i="1" s="1"/>
  <c r="H589" i="1"/>
  <c r="D589" i="1"/>
  <c r="C589" i="1"/>
  <c r="G589" i="1" s="1"/>
  <c r="D588" i="1"/>
  <c r="C588" i="1"/>
  <c r="D587" i="1"/>
  <c r="C587" i="1"/>
  <c r="G587" i="1" s="1"/>
  <c r="H586" i="1"/>
  <c r="D586" i="1"/>
  <c r="C586" i="1"/>
  <c r="G586" i="1" s="1"/>
  <c r="H585" i="1"/>
  <c r="D585" i="1"/>
  <c r="C585" i="1"/>
  <c r="G585" i="1" s="1"/>
  <c r="D584" i="1"/>
  <c r="C584" i="1"/>
  <c r="H583" i="1"/>
  <c r="D583" i="1"/>
  <c r="C583" i="1"/>
  <c r="G583" i="1" s="1"/>
  <c r="H582" i="1"/>
  <c r="D582" i="1"/>
  <c r="C582" i="1"/>
  <c r="G582" i="1" s="1"/>
  <c r="D581" i="1"/>
  <c r="C581" i="1"/>
  <c r="D580" i="1"/>
  <c r="C580" i="1"/>
  <c r="H579" i="1"/>
  <c r="D579" i="1"/>
  <c r="C579" i="1"/>
  <c r="G579" i="1" s="1"/>
  <c r="D578" i="1"/>
  <c r="H577" i="1"/>
  <c r="D577" i="1"/>
  <c r="C577" i="1"/>
  <c r="G577" i="1" s="1"/>
  <c r="D576" i="1"/>
  <c r="C576" i="1"/>
  <c r="D575" i="1"/>
  <c r="C575" i="1"/>
  <c r="G575" i="1" s="1"/>
  <c r="H574" i="1"/>
  <c r="D574" i="1"/>
  <c r="C574" i="1"/>
  <c r="G574" i="1" s="1"/>
  <c r="H573" i="1"/>
  <c r="D573" i="1"/>
  <c r="C573" i="1"/>
  <c r="G573" i="1" s="1"/>
  <c r="D572" i="1"/>
  <c r="C572" i="1"/>
  <c r="H571" i="1"/>
  <c r="D571" i="1"/>
  <c r="C571" i="1"/>
  <c r="G571" i="1" s="1"/>
  <c r="H570" i="1"/>
  <c r="D570" i="1"/>
  <c r="C570" i="1"/>
  <c r="G570" i="1" s="1"/>
  <c r="D569" i="1"/>
  <c r="C569" i="1"/>
  <c r="D568" i="1"/>
  <c r="C568" i="1"/>
  <c r="H567" i="1"/>
  <c r="D567" i="1"/>
  <c r="C567" i="1"/>
  <c r="G567" i="1" s="1"/>
  <c r="H566" i="1"/>
  <c r="D566" i="1"/>
  <c r="C566" i="1"/>
  <c r="G566" i="1" s="1"/>
  <c r="D565" i="1"/>
  <c r="D564" i="1"/>
  <c r="C564" i="1"/>
  <c r="H563" i="1"/>
  <c r="D563" i="1"/>
  <c r="C563" i="1"/>
  <c r="G563" i="1" s="1"/>
  <c r="H562" i="1"/>
  <c r="D562" i="1"/>
  <c r="C562" i="1"/>
  <c r="G562" i="1" s="1"/>
  <c r="D561" i="1"/>
  <c r="C561" i="1"/>
  <c r="G561" i="1" s="1"/>
  <c r="D560" i="1"/>
  <c r="C560" i="1"/>
  <c r="D559" i="1"/>
  <c r="C559" i="1"/>
  <c r="G559" i="1" s="1"/>
  <c r="H558" i="1"/>
  <c r="D558" i="1"/>
  <c r="C558" i="1"/>
  <c r="G558" i="1" s="1"/>
  <c r="H557" i="1"/>
  <c r="D557" i="1"/>
  <c r="C557" i="1"/>
  <c r="G557" i="1" s="1"/>
  <c r="D556" i="1"/>
  <c r="C556" i="1"/>
  <c r="H555" i="1"/>
  <c r="D555" i="1"/>
  <c r="C555" i="1"/>
  <c r="G555" i="1" s="1"/>
  <c r="H554" i="1"/>
  <c r="D554" i="1"/>
  <c r="C554" i="1"/>
  <c r="G554" i="1" s="1"/>
  <c r="D553" i="1"/>
  <c r="C553" i="1"/>
  <c r="G553" i="1" s="1"/>
  <c r="D552" i="1"/>
  <c r="C552" i="1"/>
  <c r="H551" i="1"/>
  <c r="D551" i="1"/>
  <c r="C551" i="1"/>
  <c r="G551" i="1" s="1"/>
  <c r="H550" i="1"/>
  <c r="D550" i="1"/>
  <c r="C550" i="1"/>
  <c r="G550" i="1" s="1"/>
  <c r="D549" i="1"/>
  <c r="C549" i="1"/>
  <c r="G549" i="1" s="1"/>
  <c r="H548" i="1"/>
  <c r="D548" i="1"/>
  <c r="C548" i="1"/>
  <c r="G548" i="1" s="1"/>
  <c r="D547" i="1"/>
  <c r="H547" i="1" s="1"/>
  <c r="C547" i="1"/>
  <c r="D546" i="1"/>
  <c r="C546" i="1"/>
  <c r="D545" i="1"/>
  <c r="C545" i="1"/>
  <c r="D544" i="1"/>
  <c r="C544" i="1"/>
  <c r="G544" i="1" s="1"/>
  <c r="D543" i="1"/>
  <c r="H543" i="1" s="1"/>
  <c r="C543" i="1"/>
  <c r="H542" i="1"/>
  <c r="D542" i="1"/>
  <c r="C542" i="1"/>
  <c r="G542" i="1" s="1"/>
  <c r="D541" i="1"/>
  <c r="C541" i="1"/>
  <c r="H540" i="1"/>
  <c r="D540" i="1"/>
  <c r="C540" i="1"/>
  <c r="G540" i="1" s="1"/>
  <c r="H539" i="1"/>
  <c r="D539" i="1"/>
  <c r="C539" i="1"/>
  <c r="D538" i="1"/>
  <c r="C538" i="1"/>
  <c r="H538" i="1" s="1"/>
  <c r="D537" i="1"/>
  <c r="C537" i="1"/>
  <c r="H536" i="1"/>
  <c r="D536" i="1"/>
  <c r="C536" i="1"/>
  <c r="G536" i="1" s="1"/>
  <c r="D535" i="1"/>
  <c r="H535" i="1" s="1"/>
  <c r="C535" i="1"/>
  <c r="D534" i="1"/>
  <c r="C534" i="1"/>
  <c r="G534" i="1" s="1"/>
  <c r="D533" i="1"/>
  <c r="C533" i="1"/>
  <c r="D532" i="1"/>
  <c r="C532" i="1"/>
  <c r="G532" i="1" s="1"/>
  <c r="H531" i="1"/>
  <c r="D531" i="1"/>
  <c r="C531" i="1"/>
  <c r="D530" i="1"/>
  <c r="H530" i="1" s="1"/>
  <c r="C530" i="1"/>
  <c r="D528" i="1"/>
  <c r="C528" i="1"/>
  <c r="G528" i="1" s="1"/>
  <c r="D527" i="1"/>
  <c r="H527" i="1" s="1"/>
  <c r="C527" i="1"/>
  <c r="H526" i="1"/>
  <c r="D526" i="1"/>
  <c r="C526" i="1"/>
  <c r="G526" i="1" s="1"/>
  <c r="D525" i="1"/>
  <c r="C525" i="1"/>
  <c r="H524" i="1"/>
  <c r="D524" i="1"/>
  <c r="C524" i="1"/>
  <c r="G524" i="1" s="1"/>
  <c r="H523" i="1"/>
  <c r="D523" i="1"/>
  <c r="C523" i="1"/>
  <c r="D522" i="1"/>
  <c r="C522" i="1"/>
  <c r="H522" i="1" s="1"/>
  <c r="D521" i="1"/>
  <c r="C521" i="1"/>
  <c r="H520" i="1"/>
  <c r="D520" i="1"/>
  <c r="C520" i="1"/>
  <c r="G520" i="1" s="1"/>
  <c r="D519" i="1"/>
  <c r="H519" i="1" s="1"/>
  <c r="C519" i="1"/>
  <c r="D518" i="1"/>
  <c r="C518" i="1"/>
  <c r="G518" i="1" s="1"/>
  <c r="D517" i="1"/>
  <c r="C517" i="1"/>
  <c r="D516" i="1"/>
  <c r="C516" i="1"/>
  <c r="G516" i="1" s="1"/>
  <c r="H515" i="1"/>
  <c r="D515" i="1"/>
  <c r="C515" i="1"/>
  <c r="D514" i="1"/>
  <c r="H514" i="1" s="1"/>
  <c r="C514" i="1"/>
  <c r="D513" i="1"/>
  <c r="C513" i="1"/>
  <c r="D512" i="1"/>
  <c r="C512" i="1"/>
  <c r="G512" i="1" s="1"/>
  <c r="D511" i="1"/>
  <c r="H511" i="1" s="1"/>
  <c r="C511" i="1"/>
  <c r="H510" i="1"/>
  <c r="D510" i="1"/>
  <c r="C510" i="1"/>
  <c r="G510" i="1" s="1"/>
  <c r="D509" i="1"/>
  <c r="C509" i="1"/>
  <c r="D508" i="1"/>
  <c r="H508" i="1" s="1"/>
  <c r="C508" i="1"/>
  <c r="H507" i="1"/>
  <c r="D507" i="1"/>
  <c r="C507" i="1"/>
  <c r="G507" i="1" s="1"/>
  <c r="D506" i="1"/>
  <c r="C506" i="1"/>
  <c r="H506" i="1" s="1"/>
  <c r="D505" i="1"/>
  <c r="C505" i="1"/>
  <c r="G505" i="1" s="1"/>
  <c r="D504" i="1"/>
  <c r="H504" i="1" s="1"/>
  <c r="C504" i="1"/>
  <c r="H503" i="1"/>
  <c r="D503" i="1"/>
  <c r="C503" i="1"/>
  <c r="G503" i="1" s="1"/>
  <c r="D502" i="1"/>
  <c r="C502" i="1"/>
  <c r="H502" i="1" s="1"/>
  <c r="D501" i="1"/>
  <c r="C501" i="1"/>
  <c r="G501" i="1" s="1"/>
  <c r="D500" i="1"/>
  <c r="H500" i="1" s="1"/>
  <c r="C500" i="1"/>
  <c r="H499" i="1"/>
  <c r="D499" i="1"/>
  <c r="C499" i="1"/>
  <c r="G499" i="1" s="1"/>
  <c r="D498" i="1"/>
  <c r="C498" i="1"/>
  <c r="H498" i="1" s="1"/>
  <c r="D497" i="1"/>
  <c r="C497" i="1"/>
  <c r="G497" i="1" s="1"/>
  <c r="D496" i="1"/>
  <c r="H496" i="1" s="1"/>
  <c r="C496" i="1"/>
  <c r="H495" i="1"/>
  <c r="D495" i="1"/>
  <c r="C495" i="1"/>
  <c r="G495" i="1" s="1"/>
  <c r="D494" i="1"/>
  <c r="C494" i="1"/>
  <c r="H494" i="1" s="1"/>
  <c r="D493" i="1"/>
  <c r="C493" i="1"/>
  <c r="G493" i="1" s="1"/>
  <c r="D492" i="1"/>
  <c r="H492" i="1" s="1"/>
  <c r="C492" i="1"/>
  <c r="H491" i="1"/>
  <c r="D491" i="1"/>
  <c r="C491" i="1"/>
  <c r="G491" i="1" s="1"/>
  <c r="D490" i="1"/>
  <c r="C490" i="1"/>
  <c r="H490" i="1" s="1"/>
  <c r="D489" i="1"/>
  <c r="C489" i="1"/>
  <c r="G489" i="1" s="1"/>
  <c r="D488" i="1"/>
  <c r="H488" i="1" s="1"/>
  <c r="C488" i="1"/>
  <c r="H487" i="1"/>
  <c r="D487" i="1"/>
  <c r="C487" i="1"/>
  <c r="G487" i="1" s="1"/>
  <c r="D486" i="1"/>
  <c r="C486" i="1"/>
  <c r="H486" i="1" s="1"/>
  <c r="D485" i="1"/>
  <c r="D484" i="1"/>
  <c r="H484" i="1" s="1"/>
  <c r="C484" i="1"/>
  <c r="H483" i="1"/>
  <c r="D483" i="1"/>
  <c r="C483" i="1"/>
  <c r="G483" i="1" s="1"/>
  <c r="D482" i="1"/>
  <c r="C482" i="1"/>
  <c r="H482" i="1" s="1"/>
  <c r="D481" i="1"/>
  <c r="C481" i="1"/>
  <c r="G481" i="1" s="1"/>
  <c r="D480" i="1"/>
  <c r="H480" i="1" s="1"/>
  <c r="C480" i="1"/>
  <c r="H479" i="1"/>
  <c r="D479" i="1"/>
  <c r="C479" i="1"/>
  <c r="G479" i="1" s="1"/>
  <c r="D478" i="1"/>
  <c r="C478" i="1"/>
  <c r="H478" i="1" s="1"/>
  <c r="D477" i="1"/>
  <c r="C477" i="1"/>
  <c r="G477" i="1" s="1"/>
  <c r="D476" i="1"/>
  <c r="H476" i="1" s="1"/>
  <c r="C476" i="1"/>
  <c r="H475" i="1"/>
  <c r="D475" i="1"/>
  <c r="C475" i="1"/>
  <c r="G475" i="1" s="1"/>
  <c r="D474" i="1"/>
  <c r="C474" i="1"/>
  <c r="H474" i="1" s="1"/>
  <c r="D473" i="1"/>
  <c r="C473" i="1"/>
  <c r="G473" i="1" s="1"/>
  <c r="D472" i="1"/>
  <c r="H472" i="1" s="1"/>
  <c r="C472" i="1"/>
  <c r="H471" i="1"/>
  <c r="D471" i="1"/>
  <c r="C471" i="1"/>
  <c r="G471" i="1" s="1"/>
  <c r="D470" i="1"/>
  <c r="C470" i="1"/>
  <c r="H470" i="1" s="1"/>
  <c r="D469" i="1"/>
  <c r="C469" i="1"/>
  <c r="G469" i="1" s="1"/>
  <c r="D468" i="1"/>
  <c r="H468" i="1" s="1"/>
  <c r="C468" i="1"/>
  <c r="H467" i="1"/>
  <c r="D467" i="1"/>
  <c r="G467" i="1" s="1"/>
  <c r="C467" i="1"/>
  <c r="H466" i="1"/>
  <c r="D466" i="1"/>
  <c r="G466" i="1" s="1"/>
  <c r="C466" i="1"/>
  <c r="H465" i="1"/>
  <c r="D465" i="1"/>
  <c r="G465" i="1" s="1"/>
  <c r="C465" i="1"/>
  <c r="H464" i="1"/>
  <c r="D464" i="1"/>
  <c r="G464" i="1" s="1"/>
  <c r="C464" i="1"/>
  <c r="H463" i="1"/>
  <c r="D463" i="1"/>
  <c r="G463" i="1" s="1"/>
  <c r="C463" i="1"/>
  <c r="H462" i="1"/>
  <c r="D462" i="1"/>
  <c r="G462" i="1" s="1"/>
  <c r="C462" i="1"/>
  <c r="H461" i="1"/>
  <c r="D461" i="1"/>
  <c r="G461" i="1" s="1"/>
  <c r="C461" i="1"/>
  <c r="H459" i="1"/>
  <c r="D459" i="1"/>
  <c r="G459" i="1" s="1"/>
  <c r="C459" i="1"/>
  <c r="H458" i="1"/>
  <c r="D458" i="1"/>
  <c r="G458" i="1" s="1"/>
  <c r="C458" i="1"/>
  <c r="H457" i="1"/>
  <c r="D457" i="1"/>
  <c r="G457" i="1" s="1"/>
  <c r="C457" i="1"/>
  <c r="H456" i="1"/>
  <c r="D456" i="1"/>
  <c r="G456" i="1" s="1"/>
  <c r="C456" i="1"/>
  <c r="H455" i="1"/>
  <c r="D455" i="1"/>
  <c r="G455" i="1" s="1"/>
  <c r="C455" i="1"/>
  <c r="H454" i="1"/>
  <c r="D454" i="1"/>
  <c r="G454" i="1" s="1"/>
  <c r="C454" i="1"/>
  <c r="H453" i="1"/>
  <c r="D453" i="1"/>
  <c r="G453" i="1" s="1"/>
  <c r="C453" i="1"/>
  <c r="H452" i="1"/>
  <c r="D452" i="1"/>
  <c r="G452" i="1" s="1"/>
  <c r="C452" i="1"/>
  <c r="H451" i="1"/>
  <c r="D451" i="1"/>
  <c r="G451" i="1" s="1"/>
  <c r="C451" i="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C439" i="1"/>
  <c r="H438" i="1"/>
  <c r="D438" i="1"/>
  <c r="G438" i="1" s="1"/>
  <c r="C438" i="1"/>
  <c r="H437" i="1"/>
  <c r="D437" i="1"/>
  <c r="G437" i="1" s="1"/>
  <c r="C437" i="1"/>
  <c r="H436" i="1"/>
  <c r="D436" i="1"/>
  <c r="G436" i="1" s="1"/>
  <c r="C436" i="1"/>
  <c r="H435" i="1"/>
  <c r="D435" i="1"/>
  <c r="G435" i="1" s="1"/>
  <c r="C435" i="1"/>
  <c r="H434" i="1"/>
  <c r="D434" i="1"/>
  <c r="G434" i="1" s="1"/>
  <c r="C434" i="1"/>
  <c r="H433" i="1"/>
  <c r="D433" i="1"/>
  <c r="G433" i="1" s="1"/>
  <c r="C433" i="1"/>
  <c r="H432" i="1"/>
  <c r="D432" i="1"/>
  <c r="G432" i="1" s="1"/>
  <c r="C432" i="1"/>
  <c r="H431" i="1"/>
  <c r="D431" i="1"/>
  <c r="G431" i="1" s="1"/>
  <c r="C431" i="1"/>
  <c r="H430" i="1"/>
  <c r="D430" i="1"/>
  <c r="G430" i="1" s="1"/>
  <c r="C430" i="1"/>
  <c r="H429" i="1"/>
  <c r="D429" i="1"/>
  <c r="G429" i="1" s="1"/>
  <c r="C429" i="1"/>
  <c r="H428" i="1"/>
  <c r="D428" i="1"/>
  <c r="G428" i="1" s="1"/>
  <c r="C428" i="1"/>
  <c r="H427" i="1"/>
  <c r="D427" i="1"/>
  <c r="G427" i="1" s="1"/>
  <c r="C427" i="1"/>
  <c r="H426" i="1"/>
  <c r="D426" i="1"/>
  <c r="G426" i="1" s="1"/>
  <c r="C426" i="1"/>
  <c r="H425" i="1"/>
  <c r="D425" i="1"/>
  <c r="G425" i="1" s="1"/>
  <c r="C425" i="1"/>
  <c r="D423" i="1"/>
  <c r="G423" i="1" s="1"/>
  <c r="C423" i="1"/>
  <c r="C422" i="1"/>
  <c r="C421" i="1"/>
  <c r="D416" i="1"/>
  <c r="G416" i="1" s="1"/>
  <c r="C416" i="1"/>
  <c r="D415" i="1"/>
  <c r="G415" i="1" s="1"/>
  <c r="C415" i="1"/>
  <c r="H414" i="1"/>
  <c r="D414" i="1"/>
  <c r="G414" i="1" s="1"/>
  <c r="C414" i="1"/>
  <c r="D411" i="1"/>
  <c r="G411" i="1" s="1"/>
  <c r="C411" i="1"/>
  <c r="H410" i="1"/>
  <c r="D410" i="1"/>
  <c r="G410" i="1" s="1"/>
  <c r="C410" i="1"/>
  <c r="D409" i="1"/>
  <c r="G409" i="1" s="1"/>
  <c r="C409" i="1"/>
  <c r="H408" i="1"/>
  <c r="D408" i="1"/>
  <c r="G408" i="1" s="1"/>
  <c r="C408" i="1"/>
  <c r="D407" i="1"/>
  <c r="G407" i="1" s="1"/>
  <c r="C407" i="1"/>
  <c r="H406" i="1"/>
  <c r="D406" i="1"/>
  <c r="G406" i="1" s="1"/>
  <c r="C406" i="1"/>
  <c r="H405" i="1"/>
  <c r="D405" i="1"/>
  <c r="G405" i="1" s="1"/>
  <c r="C405" i="1"/>
  <c r="H404" i="1"/>
  <c r="D404" i="1"/>
  <c r="G404" i="1" s="1"/>
  <c r="C404" i="1"/>
  <c r="H403" i="1"/>
  <c r="D403" i="1"/>
  <c r="G403" i="1" s="1"/>
  <c r="C403" i="1"/>
  <c r="H402" i="1"/>
  <c r="D402" i="1"/>
  <c r="G402" i="1" s="1"/>
  <c r="C402" i="1"/>
  <c r="H401" i="1"/>
  <c r="D401" i="1"/>
  <c r="G401" i="1" s="1"/>
  <c r="C401" i="1"/>
  <c r="H400" i="1"/>
  <c r="D400" i="1"/>
  <c r="G400" i="1" s="1"/>
  <c r="C400" i="1"/>
  <c r="H399" i="1"/>
  <c r="D399" i="1"/>
  <c r="G399" i="1" s="1"/>
  <c r="C399" i="1"/>
  <c r="H398" i="1"/>
  <c r="D398" i="1"/>
  <c r="G398" i="1" s="1"/>
  <c r="C398" i="1"/>
  <c r="H397" i="1"/>
  <c r="D397" i="1"/>
  <c r="G397" i="1" s="1"/>
  <c r="C397" i="1"/>
  <c r="H396" i="1"/>
  <c r="D396" i="1"/>
  <c r="G396" i="1" s="1"/>
  <c r="C396" i="1"/>
  <c r="H395" i="1"/>
  <c r="D395" i="1"/>
  <c r="G395" i="1" s="1"/>
  <c r="C395" i="1"/>
  <c r="H394" i="1"/>
  <c r="D394" i="1"/>
  <c r="G394" i="1" s="1"/>
  <c r="C394" i="1"/>
  <c r="H393" i="1"/>
  <c r="D393" i="1"/>
  <c r="G393" i="1" s="1"/>
  <c r="C393" i="1"/>
  <c r="H392" i="1"/>
  <c r="D392" i="1"/>
  <c r="G392" i="1" s="1"/>
  <c r="C392" i="1"/>
  <c r="H391" i="1"/>
  <c r="D391" i="1"/>
  <c r="G391" i="1" s="1"/>
  <c r="C391" i="1"/>
  <c r="H390" i="1"/>
  <c r="D390" i="1"/>
  <c r="G390" i="1" s="1"/>
  <c r="C390" i="1"/>
  <c r="D389" i="1"/>
  <c r="G389" i="1" s="1"/>
  <c r="C389" i="1"/>
  <c r="C388" i="1"/>
  <c r="H387" i="1"/>
  <c r="D387" i="1"/>
  <c r="G387" i="1" s="1"/>
  <c r="C387" i="1"/>
  <c r="H386" i="1"/>
  <c r="D386" i="1"/>
  <c r="G386" i="1" s="1"/>
  <c r="C386" i="1"/>
  <c r="H385" i="1"/>
  <c r="D385" i="1"/>
  <c r="G385" i="1" s="1"/>
  <c r="C385" i="1"/>
  <c r="H384" i="1"/>
  <c r="D384" i="1"/>
  <c r="G384" i="1" s="1"/>
  <c r="C384" i="1"/>
  <c r="H383" i="1"/>
  <c r="D383" i="1"/>
  <c r="G383" i="1" s="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H370" i="1"/>
  <c r="D370" i="1"/>
  <c r="G370" i="1" s="1"/>
  <c r="C370" i="1"/>
  <c r="H369" i="1"/>
  <c r="D369" i="1"/>
  <c r="G369" i="1" s="1"/>
  <c r="C369" i="1"/>
  <c r="H367" i="1"/>
  <c r="D367" i="1"/>
  <c r="G367" i="1" s="1"/>
  <c r="C367" i="1"/>
  <c r="H366" i="1"/>
  <c r="D366" i="1"/>
  <c r="G366" i="1" s="1"/>
  <c r="C366" i="1"/>
  <c r="H365" i="1"/>
  <c r="D365" i="1"/>
  <c r="G365" i="1" s="1"/>
  <c r="C365" i="1"/>
  <c r="H364"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8" i="1"/>
  <c r="D358" i="1"/>
  <c r="G358" i="1" s="1"/>
  <c r="C358" i="1"/>
  <c r="H357" i="1"/>
  <c r="D357" i="1"/>
  <c r="G357" i="1" s="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D301" i="1"/>
  <c r="G301" i="1" s="1"/>
  <c r="C301" i="1"/>
  <c r="G300"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G270" i="1"/>
  <c r="D270" i="1"/>
  <c r="C270"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D196" i="1"/>
  <c r="G196" i="1" s="1"/>
  <c r="C196" i="1"/>
  <c r="H195" i="1"/>
  <c r="G195" i="1"/>
  <c r="D195" i="1"/>
  <c r="C195" i="1"/>
  <c r="D194" i="1"/>
  <c r="H194" i="1" s="1"/>
  <c r="C194" i="1"/>
  <c r="H193" i="1"/>
  <c r="G193" i="1"/>
  <c r="D193" i="1"/>
  <c r="C193" i="1"/>
  <c r="H192" i="1"/>
  <c r="D192" i="1"/>
  <c r="G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D181" i="1"/>
  <c r="G181" i="1" s="1"/>
  <c r="C181" i="1"/>
  <c r="D180" i="1"/>
  <c r="H180" i="1" s="1"/>
  <c r="C180" i="1"/>
  <c r="D179" i="1"/>
  <c r="H179" i="1" s="1"/>
  <c r="C179" i="1"/>
  <c r="D178" i="1"/>
  <c r="H178" i="1" s="1"/>
  <c r="C178" i="1"/>
  <c r="H177" i="1"/>
  <c r="G177" i="1"/>
  <c r="D177" i="1"/>
  <c r="C177" i="1"/>
  <c r="D176" i="1"/>
  <c r="H176" i="1" s="1"/>
  <c r="C176" i="1"/>
  <c r="D175" i="1"/>
  <c r="H175" i="1" s="1"/>
  <c r="C175" i="1"/>
  <c r="C174" i="1"/>
  <c r="D173" i="1"/>
  <c r="G173" i="1" s="1"/>
  <c r="C173" i="1"/>
  <c r="H172" i="1"/>
  <c r="G172" i="1"/>
  <c r="D172" i="1"/>
  <c r="C172" i="1"/>
  <c r="D171" i="1"/>
  <c r="G171" i="1" s="1"/>
  <c r="C171" i="1"/>
  <c r="D170" i="1"/>
  <c r="H170" i="1" s="1"/>
  <c r="C170" i="1"/>
  <c r="H169" i="1"/>
  <c r="D169" i="1"/>
  <c r="G169" i="1" s="1"/>
  <c r="C169" i="1"/>
  <c r="H168" i="1"/>
  <c r="D168" i="1"/>
  <c r="G168" i="1" s="1"/>
  <c r="C168" i="1"/>
  <c r="H167" i="1"/>
  <c r="D167" i="1"/>
  <c r="G167" i="1" s="1"/>
  <c r="C167" i="1"/>
  <c r="D166" i="1"/>
  <c r="H166" i="1" s="1"/>
  <c r="C166" i="1"/>
  <c r="D165" i="1"/>
  <c r="H165" i="1" s="1"/>
  <c r="C165" i="1"/>
  <c r="H164" i="1"/>
  <c r="G164" i="1"/>
  <c r="D164" i="1"/>
  <c r="C164" i="1"/>
  <c r="D163" i="1"/>
  <c r="H163" i="1" s="1"/>
  <c r="C163" i="1"/>
  <c r="H162" i="1"/>
  <c r="D162" i="1"/>
  <c r="G162" i="1" s="1"/>
  <c r="C162" i="1"/>
  <c r="C161" i="1"/>
  <c r="H159" i="1"/>
  <c r="G159" i="1"/>
  <c r="D159" i="1"/>
  <c r="C159" i="1"/>
  <c r="H158" i="1"/>
  <c r="G158" i="1"/>
  <c r="D158" i="1"/>
  <c r="C158" i="1"/>
  <c r="H157" i="1"/>
  <c r="G157" i="1"/>
  <c r="D157" i="1"/>
  <c r="C157" i="1"/>
  <c r="H156" i="1"/>
  <c r="G156" i="1"/>
  <c r="D156" i="1"/>
  <c r="C156" i="1"/>
  <c r="D155" i="1"/>
  <c r="H155" i="1" s="1"/>
  <c r="C155" i="1"/>
  <c r="H154" i="1"/>
  <c r="G154" i="1"/>
  <c r="D154" i="1"/>
  <c r="C154" i="1"/>
  <c r="D153" i="1"/>
  <c r="H153" i="1" s="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G131" i="1" s="1"/>
  <c r="C131" i="1"/>
  <c r="D130" i="1"/>
  <c r="G130" i="1" s="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G123" i="1"/>
  <c r="D123" i="1"/>
  <c r="C123" i="1"/>
  <c r="H122" i="1"/>
  <c r="D122" i="1"/>
  <c r="G122" i="1" s="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D76" i="1"/>
  <c r="G76" i="1" s="1"/>
  <c r="C76" i="1"/>
  <c r="H75" i="1"/>
  <c r="G75" i="1"/>
  <c r="D75" i="1"/>
  <c r="C75" i="1"/>
  <c r="H74" i="1"/>
  <c r="D74" i="1"/>
  <c r="G74" i="1" s="1"/>
  <c r="C74" i="1"/>
  <c r="D73" i="1"/>
  <c r="G73" i="1" s="1"/>
  <c r="C73" i="1"/>
  <c r="H72" i="1"/>
  <c r="G72" i="1"/>
  <c r="D72" i="1"/>
  <c r="C72" i="1"/>
  <c r="H71" i="1"/>
  <c r="G71" i="1"/>
  <c r="D71" i="1"/>
  <c r="C71" i="1"/>
  <c r="H70" i="1"/>
  <c r="G70" i="1"/>
  <c r="D70" i="1"/>
  <c r="C70" i="1"/>
  <c r="H69" i="1"/>
  <c r="G69" i="1"/>
  <c r="D69" i="1"/>
  <c r="C69" i="1"/>
  <c r="H68" i="1"/>
  <c r="G68" i="1"/>
  <c r="D68" i="1"/>
  <c r="C68" i="1"/>
  <c r="H67" i="1"/>
  <c r="G67" i="1"/>
  <c r="D67" i="1"/>
  <c r="C67" i="1"/>
  <c r="H66" i="1"/>
  <c r="D66" i="1"/>
  <c r="G66" i="1" s="1"/>
  <c r="C66" i="1"/>
  <c r="H65" i="1"/>
  <c r="D65" i="1"/>
  <c r="G65" i="1" s="1"/>
  <c r="C65" i="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327" i="9" l="1"/>
  <c r="H1400" i="1"/>
  <c r="H1295" i="1"/>
  <c r="G1289" i="1"/>
  <c r="H1287" i="1"/>
  <c r="G1280" i="1"/>
  <c r="G1279" i="1"/>
  <c r="G1277" i="1"/>
  <c r="G1276" i="1"/>
  <c r="G1275" i="1"/>
  <c r="G1274" i="1"/>
  <c r="G1273" i="1"/>
  <c r="G1272" i="1"/>
  <c r="G1271" i="1"/>
  <c r="G1270" i="1"/>
  <c r="G1268" i="1"/>
  <c r="G1269" i="1"/>
  <c r="G1292" i="1"/>
  <c r="H1261" i="1"/>
  <c r="H1260" i="1"/>
  <c r="H1292" i="1"/>
  <c r="H1183" i="1"/>
  <c r="H1251" i="1"/>
  <c r="C1681" i="1"/>
  <c r="H1681" i="1" s="1"/>
  <c r="G1522" i="1"/>
  <c r="G155" i="1"/>
  <c r="D1281" i="1"/>
  <c r="H1281" i="1" s="1"/>
  <c r="G1264" i="1"/>
  <c r="G1265" i="1"/>
  <c r="H1291" i="1"/>
  <c r="E312" i="9"/>
  <c r="B312" i="9" s="1"/>
  <c r="H1396" i="1"/>
  <c r="H1395" i="1"/>
  <c r="H1392" i="1"/>
  <c r="E335" i="9"/>
  <c r="B335" i="9" s="1"/>
  <c r="H1391" i="1"/>
  <c r="H1388" i="1"/>
  <c r="H1387" i="1"/>
  <c r="H1384" i="1"/>
  <c r="G1384" i="1"/>
  <c r="G1385" i="1"/>
  <c r="G1388" i="1"/>
  <c r="G1389" i="1"/>
  <c r="G1391" i="1"/>
  <c r="G1392" i="1"/>
  <c r="G1395" i="1"/>
  <c r="G1396" i="1"/>
  <c r="G1397" i="1"/>
  <c r="G1399" i="1"/>
  <c r="G1400" i="1"/>
  <c r="E337" i="9"/>
  <c r="B337" i="9" s="1"/>
  <c r="G1342" i="1"/>
  <c r="H1340" i="1"/>
  <c r="G1306" i="1"/>
  <c r="G1305" i="1"/>
  <c r="G1383" i="1"/>
  <c r="F197" i="5"/>
  <c r="H1179" i="1"/>
  <c r="G1176" i="1"/>
  <c r="G1041" i="1"/>
  <c r="F35" i="5"/>
  <c r="G1287" i="1"/>
  <c r="G1293" i="1"/>
  <c r="G1606" i="1"/>
  <c r="G1681" i="1"/>
  <c r="G1601" i="1"/>
  <c r="C1585" i="1"/>
  <c r="H1585" i="1" s="1"/>
  <c r="E36" i="9"/>
  <c r="B36" i="9" s="1"/>
  <c r="E37" i="9"/>
  <c r="B37" i="9" s="1"/>
  <c r="E307" i="9"/>
  <c r="B307" i="9" s="1"/>
  <c r="E320" i="9"/>
  <c r="B320" i="9" s="1"/>
  <c r="E329" i="9"/>
  <c r="B329" i="9" s="1"/>
  <c r="E5" i="7"/>
  <c r="D1539" i="1"/>
  <c r="G1539" i="1"/>
  <c r="E114" i="6"/>
  <c r="G1511" i="1"/>
  <c r="G1513" i="1"/>
  <c r="H635" i="1"/>
  <c r="G299" i="1"/>
  <c r="H409" i="1"/>
  <c r="H411" i="1"/>
  <c r="D422" i="1"/>
  <c r="G422" i="1" s="1"/>
  <c r="H642" i="1"/>
  <c r="H415" i="1"/>
  <c r="D421" i="1"/>
  <c r="G421" i="1" s="1"/>
  <c r="H416" i="1"/>
  <c r="H678" i="1"/>
  <c r="H677" i="1"/>
  <c r="E322" i="9"/>
  <c r="E31" i="9"/>
  <c r="B31" i="9" s="1"/>
  <c r="H1613" i="1"/>
  <c r="G1612" i="1"/>
  <c r="H1602" i="1"/>
  <c r="G1602" i="1"/>
  <c r="G1605" i="1"/>
  <c r="G1594" i="1"/>
  <c r="H1593" i="1"/>
  <c r="G1592" i="1"/>
  <c r="G1586" i="1"/>
  <c r="H1300" i="1"/>
  <c r="G1300" i="1"/>
  <c r="G1260" i="1"/>
  <c r="G1261" i="1"/>
  <c r="D1256" i="1"/>
  <c r="H1256" i="1" s="1"/>
  <c r="H1257" i="1"/>
  <c r="E313" i="9"/>
  <c r="B313" i="9" s="1"/>
  <c r="H1057" i="1"/>
  <c r="G1033" i="1"/>
  <c r="E12" i="5"/>
  <c r="E7" i="5" s="1"/>
  <c r="F45" i="5"/>
  <c r="D1024" i="1"/>
  <c r="H1022" i="1"/>
  <c r="G1018" i="1"/>
  <c r="G1020" i="1"/>
  <c r="F8" i="5"/>
  <c r="H1013" i="1"/>
  <c r="H423" i="1"/>
  <c r="G298" i="1"/>
  <c r="E294" i="9"/>
  <c r="B294" i="9" s="1"/>
  <c r="H131" i="1"/>
  <c r="H130" i="1"/>
  <c r="F134" i="4"/>
  <c r="F106" i="4"/>
  <c r="E46" i="9"/>
  <c r="B46" i="9" s="1"/>
  <c r="F236" i="9"/>
  <c r="B236" i="9" s="1"/>
  <c r="H73" i="1"/>
  <c r="E49" i="4"/>
  <c r="D45" i="1" s="1"/>
  <c r="E35" i="9"/>
  <c r="B35" i="9" s="1"/>
  <c r="H64" i="1"/>
  <c r="E34" i="9"/>
  <c r="B34" i="9" s="1"/>
  <c r="H407" i="1"/>
  <c r="F401" i="4"/>
  <c r="G388" i="1"/>
  <c r="H388" i="1"/>
  <c r="H389" i="1"/>
  <c r="F393" i="4"/>
  <c r="E373" i="4"/>
  <c r="D368" i="1" s="1"/>
  <c r="H374" i="1"/>
  <c r="H196" i="1"/>
  <c r="H737" i="1"/>
  <c r="F244" i="9"/>
  <c r="B244" i="9" s="1"/>
  <c r="G194" i="1"/>
  <c r="F243" i="9"/>
  <c r="B243" i="9" s="1"/>
  <c r="G190" i="1"/>
  <c r="H190" i="1"/>
  <c r="F194" i="4"/>
  <c r="B242" i="9"/>
  <c r="F241" i="9"/>
  <c r="H181" i="1"/>
  <c r="G180" i="1"/>
  <c r="E51" i="9"/>
  <c r="B51" i="9" s="1"/>
  <c r="G179" i="1"/>
  <c r="G178" i="1"/>
  <c r="D174" i="1"/>
  <c r="H174" i="1" s="1"/>
  <c r="G176" i="1"/>
  <c r="G175" i="1"/>
  <c r="H173" i="1"/>
  <c r="H171" i="1"/>
  <c r="G170" i="1"/>
  <c r="G166" i="1"/>
  <c r="G165" i="1"/>
  <c r="H727" i="1"/>
  <c r="G163" i="1"/>
  <c r="G161" i="1"/>
  <c r="H161" i="1"/>
  <c r="F165" i="4"/>
  <c r="F160" i="4"/>
  <c r="F237" i="9"/>
  <c r="B237" i="9" s="1"/>
  <c r="G153" i="1"/>
  <c r="G150" i="1"/>
  <c r="G151" i="1"/>
  <c r="H645" i="1"/>
  <c r="G468" i="1"/>
  <c r="G472" i="1"/>
  <c r="G476" i="1"/>
  <c r="G480" i="1"/>
  <c r="G484" i="1"/>
  <c r="G488" i="1"/>
  <c r="G492" i="1"/>
  <c r="G496" i="1"/>
  <c r="G500" i="1"/>
  <c r="G504" i="1"/>
  <c r="G508" i="1"/>
  <c r="G514" i="1"/>
  <c r="H516" i="1"/>
  <c r="G521" i="1"/>
  <c r="H521" i="1"/>
  <c r="G530" i="1"/>
  <c r="H532" i="1"/>
  <c r="G537" i="1"/>
  <c r="H537" i="1"/>
  <c r="G546" i="1"/>
  <c r="G552" i="1"/>
  <c r="H552" i="1"/>
  <c r="H553" i="1"/>
  <c r="G581" i="1"/>
  <c r="H581" i="1"/>
  <c r="H628" i="1"/>
  <c r="G628" i="1"/>
  <c r="H636" i="1"/>
  <c r="G636" i="1"/>
  <c r="H469" i="1"/>
  <c r="H473" i="1"/>
  <c r="H477" i="1"/>
  <c r="H481" i="1"/>
  <c r="H489" i="1"/>
  <c r="H493" i="1"/>
  <c r="H497" i="1"/>
  <c r="H501" i="1"/>
  <c r="H505" i="1"/>
  <c r="H512" i="1"/>
  <c r="G517" i="1"/>
  <c r="H517" i="1"/>
  <c r="H518" i="1"/>
  <c r="H528" i="1"/>
  <c r="G533" i="1"/>
  <c r="H533" i="1"/>
  <c r="H534" i="1"/>
  <c r="H544" i="1"/>
  <c r="G560" i="1"/>
  <c r="H560" i="1"/>
  <c r="H561" i="1"/>
  <c r="G576" i="1"/>
  <c r="H576" i="1"/>
  <c r="H596" i="1"/>
  <c r="G596" i="1"/>
  <c r="H612" i="1"/>
  <c r="G612" i="1"/>
  <c r="G470" i="1"/>
  <c r="G474" i="1"/>
  <c r="G478" i="1"/>
  <c r="G482" i="1"/>
  <c r="G486" i="1"/>
  <c r="G490" i="1"/>
  <c r="G494" i="1"/>
  <c r="G498" i="1"/>
  <c r="G502" i="1"/>
  <c r="G506" i="1"/>
  <c r="G513" i="1"/>
  <c r="H513" i="1"/>
  <c r="G522" i="1"/>
  <c r="G538" i="1"/>
  <c r="G545" i="1"/>
  <c r="H545" i="1"/>
  <c r="H546" i="1"/>
  <c r="G588" i="1"/>
  <c r="H588" i="1"/>
  <c r="G509" i="1"/>
  <c r="H509" i="1"/>
  <c r="G525" i="1"/>
  <c r="H525" i="1"/>
  <c r="G541" i="1"/>
  <c r="H541" i="1"/>
  <c r="G569" i="1"/>
  <c r="H569" i="1"/>
  <c r="H603" i="1"/>
  <c r="G603" i="1"/>
  <c r="H606" i="1"/>
  <c r="G606" i="1"/>
  <c r="H619" i="1"/>
  <c r="G619" i="1"/>
  <c r="H622" i="1"/>
  <c r="G622" i="1"/>
  <c r="G875" i="1"/>
  <c r="H875" i="1"/>
  <c r="G877" i="1"/>
  <c r="H877" i="1"/>
  <c r="G879" i="1"/>
  <c r="H879" i="1"/>
  <c r="G881" i="1"/>
  <c r="H881" i="1"/>
  <c r="G883" i="1"/>
  <c r="H883" i="1"/>
  <c r="G885" i="1"/>
  <c r="H885" i="1"/>
  <c r="G887" i="1"/>
  <c r="H887" i="1"/>
  <c r="G889" i="1"/>
  <c r="H889" i="1"/>
  <c r="G891" i="1"/>
  <c r="H891" i="1"/>
  <c r="G893" i="1"/>
  <c r="H893" i="1"/>
  <c r="G895" i="1"/>
  <c r="H895" i="1"/>
  <c r="G897" i="1"/>
  <c r="H897" i="1"/>
  <c r="G899" i="1"/>
  <c r="H899" i="1"/>
  <c r="G901" i="1"/>
  <c r="H901" i="1"/>
  <c r="G903" i="1"/>
  <c r="H903" i="1"/>
  <c r="G905" i="1"/>
  <c r="H905" i="1"/>
  <c r="G907" i="1"/>
  <c r="H907" i="1"/>
  <c r="G556" i="1"/>
  <c r="H556" i="1"/>
  <c r="G572" i="1"/>
  <c r="H572" i="1"/>
  <c r="G584" i="1"/>
  <c r="H584" i="1"/>
  <c r="H599" i="1"/>
  <c r="G599" i="1"/>
  <c r="H615" i="1"/>
  <c r="G615" i="1"/>
  <c r="H631" i="1"/>
  <c r="G631" i="1"/>
  <c r="H789" i="1"/>
  <c r="H793" i="1"/>
  <c r="H797" i="1"/>
  <c r="H801" i="1"/>
  <c r="H805" i="1"/>
  <c r="H809" i="1"/>
  <c r="H813" i="1"/>
  <c r="H817" i="1"/>
  <c r="H821" i="1"/>
  <c r="H825" i="1"/>
  <c r="H829" i="1"/>
  <c r="H833" i="1"/>
  <c r="H837" i="1"/>
  <c r="H841" i="1"/>
  <c r="H845" i="1"/>
  <c r="H849" i="1"/>
  <c r="H853" i="1"/>
  <c r="H857" i="1"/>
  <c r="H861" i="1"/>
  <c r="H865" i="1"/>
  <c r="H869" i="1"/>
  <c r="H873" i="1"/>
  <c r="G568" i="1"/>
  <c r="H568" i="1"/>
  <c r="G580" i="1"/>
  <c r="H580" i="1"/>
  <c r="H595" i="1"/>
  <c r="G595" i="1"/>
  <c r="H611" i="1"/>
  <c r="G611" i="1"/>
  <c r="H627" i="1"/>
  <c r="G627" i="1"/>
  <c r="H788" i="1"/>
  <c r="H792" i="1"/>
  <c r="H796" i="1"/>
  <c r="H800" i="1"/>
  <c r="H804" i="1"/>
  <c r="H808" i="1"/>
  <c r="H812" i="1"/>
  <c r="H816" i="1"/>
  <c r="H820" i="1"/>
  <c r="H824" i="1"/>
  <c r="H828" i="1"/>
  <c r="H832" i="1"/>
  <c r="H836" i="1"/>
  <c r="H840" i="1"/>
  <c r="H844" i="1"/>
  <c r="H848" i="1"/>
  <c r="H852" i="1"/>
  <c r="H856" i="1"/>
  <c r="H860" i="1"/>
  <c r="H864" i="1"/>
  <c r="H868" i="1"/>
  <c r="H872" i="1"/>
  <c r="G874" i="1"/>
  <c r="H874" i="1"/>
  <c r="G876" i="1"/>
  <c r="H876" i="1"/>
  <c r="G878" i="1"/>
  <c r="H878" i="1"/>
  <c r="G880" i="1"/>
  <c r="H880" i="1"/>
  <c r="G882" i="1"/>
  <c r="H882" i="1"/>
  <c r="G884" i="1"/>
  <c r="H884" i="1"/>
  <c r="G886" i="1"/>
  <c r="H886" i="1"/>
  <c r="G888" i="1"/>
  <c r="H888" i="1"/>
  <c r="G890" i="1"/>
  <c r="H890" i="1"/>
  <c r="G892" i="1"/>
  <c r="H892" i="1"/>
  <c r="G894" i="1"/>
  <c r="H894" i="1"/>
  <c r="G896" i="1"/>
  <c r="H896" i="1"/>
  <c r="G898" i="1"/>
  <c r="H898" i="1"/>
  <c r="G900" i="1"/>
  <c r="H900" i="1"/>
  <c r="G902" i="1"/>
  <c r="H902" i="1"/>
  <c r="G904" i="1"/>
  <c r="H904" i="1"/>
  <c r="G906" i="1"/>
  <c r="H906" i="1"/>
  <c r="G511" i="1"/>
  <c r="G515" i="1"/>
  <c r="G519" i="1"/>
  <c r="G523" i="1"/>
  <c r="G527" i="1"/>
  <c r="G531" i="1"/>
  <c r="G535" i="1"/>
  <c r="G539" i="1"/>
  <c r="G543" i="1"/>
  <c r="G547" i="1"/>
  <c r="H549" i="1"/>
  <c r="H559" i="1"/>
  <c r="G564" i="1"/>
  <c r="H564" i="1"/>
  <c r="H575" i="1"/>
  <c r="H587" i="1"/>
  <c r="G592" i="1"/>
  <c r="G602" i="1"/>
  <c r="H607" i="1"/>
  <c r="G607" i="1"/>
  <c r="G608" i="1"/>
  <c r="G618" i="1"/>
  <c r="G624" i="1"/>
  <c r="G635"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1076" i="1"/>
  <c r="G1076" i="1"/>
  <c r="H1078" i="1"/>
  <c r="G1078" i="1"/>
  <c r="H1080" i="1"/>
  <c r="G1080" i="1"/>
  <c r="H1082" i="1"/>
  <c r="G1082" i="1"/>
  <c r="H1084" i="1"/>
  <c r="G1084" i="1"/>
  <c r="H1086" i="1"/>
  <c r="G1086" i="1"/>
  <c r="H1088" i="1"/>
  <c r="G1088" i="1"/>
  <c r="H1090" i="1"/>
  <c r="G1090" i="1"/>
  <c r="H1092" i="1"/>
  <c r="G1092" i="1"/>
  <c r="H955" i="1"/>
  <c r="H959" i="1"/>
  <c r="H963" i="1"/>
  <c r="H967" i="1"/>
  <c r="H971" i="1"/>
  <c r="H975" i="1"/>
  <c r="H979" i="1"/>
  <c r="H983" i="1"/>
  <c r="H987" i="1"/>
  <c r="H991" i="1"/>
  <c r="H995" i="1"/>
  <c r="H999" i="1"/>
  <c r="H1003" i="1"/>
  <c r="H1007" i="1"/>
  <c r="H1077" i="1"/>
  <c r="G1077" i="1"/>
  <c r="H1079" i="1"/>
  <c r="G1079" i="1"/>
  <c r="H1081" i="1"/>
  <c r="G1081" i="1"/>
  <c r="H1083" i="1"/>
  <c r="G1083" i="1"/>
  <c r="H1085" i="1"/>
  <c r="G1085" i="1"/>
  <c r="H1087" i="1"/>
  <c r="G1087" i="1"/>
  <c r="H1089" i="1"/>
  <c r="G1089" i="1"/>
  <c r="H1091" i="1"/>
  <c r="G1091" i="1"/>
  <c r="H954" i="1"/>
  <c r="H958" i="1"/>
  <c r="H962" i="1"/>
  <c r="H966" i="1"/>
  <c r="H970" i="1"/>
  <c r="H974" i="1"/>
  <c r="H978" i="1"/>
  <c r="H982" i="1"/>
  <c r="H986" i="1"/>
  <c r="H990" i="1"/>
  <c r="H994" i="1"/>
  <c r="H998" i="1"/>
  <c r="H1002" i="1"/>
  <c r="H1006" i="1"/>
  <c r="H1010" i="1"/>
  <c r="G1401" i="1"/>
  <c r="G1542" i="1"/>
  <c r="G1544" i="1"/>
  <c r="G1546" i="1"/>
  <c r="I1548" i="1"/>
  <c r="I1550" i="1"/>
  <c r="I1552" i="1"/>
  <c r="I1554" i="1"/>
  <c r="H1556" i="1"/>
  <c r="G1556" i="1"/>
  <c r="I1558" i="1"/>
  <c r="I1560" i="1"/>
  <c r="I1562" i="1"/>
  <c r="H1564" i="1"/>
  <c r="G1564" i="1"/>
  <c r="I1564" i="1" s="1"/>
  <c r="H1566" i="1"/>
  <c r="G1566" i="1"/>
  <c r="I1566" i="1" s="1"/>
  <c r="H1568" i="1"/>
  <c r="G1568" i="1"/>
  <c r="I1568" i="1" s="1"/>
  <c r="H1570" i="1"/>
  <c r="G1570" i="1"/>
  <c r="I1570" i="1" s="1"/>
  <c r="H1574" i="1"/>
  <c r="G1574" i="1"/>
  <c r="I1574" i="1" s="1"/>
  <c r="H1576" i="1"/>
  <c r="G1576" i="1"/>
  <c r="I1576" i="1" s="1"/>
  <c r="H1579" i="1"/>
  <c r="G1579" i="1"/>
  <c r="I1579" i="1" s="1"/>
  <c r="H1581" i="1"/>
  <c r="G1581" i="1"/>
  <c r="I1581" i="1" s="1"/>
  <c r="H1587" i="1"/>
  <c r="G1587" i="1"/>
  <c r="G1596" i="1"/>
  <c r="H1603" i="1"/>
  <c r="G1603" i="1"/>
  <c r="H1619" i="1"/>
  <c r="G1619" i="1"/>
  <c r="H1631" i="1"/>
  <c r="G1631" i="1"/>
  <c r="H1647" i="1"/>
  <c r="G1647" i="1"/>
  <c r="H1663" i="1"/>
  <c r="G1663" i="1"/>
  <c r="H1679" i="1"/>
  <c r="G1679" i="1"/>
  <c r="C1622" i="1"/>
  <c r="I40" i="3"/>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257" i="1"/>
  <c r="G1258" i="1"/>
  <c r="H1318" i="1"/>
  <c r="H1322" i="1"/>
  <c r="H1326" i="1"/>
  <c r="H1330" i="1"/>
  <c r="H1334" i="1"/>
  <c r="H1338" i="1"/>
  <c r="H1342" i="1"/>
  <c r="H1346" i="1"/>
  <c r="H1350" i="1"/>
  <c r="H1354" i="1"/>
  <c r="H1358" i="1"/>
  <c r="H1362" i="1"/>
  <c r="H1366" i="1"/>
  <c r="H1370" i="1"/>
  <c r="H1374" i="1"/>
  <c r="H1378" i="1"/>
  <c r="H1382" i="1"/>
  <c r="H1386" i="1"/>
  <c r="H1390" i="1"/>
  <c r="H1394" i="1"/>
  <c r="H1398" i="1"/>
  <c r="H1405" i="1"/>
  <c r="H1409" i="1"/>
  <c r="H1413" i="1"/>
  <c r="H1417" i="1"/>
  <c r="H1421" i="1"/>
  <c r="H1425" i="1"/>
  <c r="H1429" i="1"/>
  <c r="H1433" i="1"/>
  <c r="H1437" i="1"/>
  <c r="H1441" i="1"/>
  <c r="H1445" i="1"/>
  <c r="H1449" i="1"/>
  <c r="H1453" i="1"/>
  <c r="H1457" i="1"/>
  <c r="H1461" i="1"/>
  <c r="H1465" i="1"/>
  <c r="H1469" i="1"/>
  <c r="H1473" i="1"/>
  <c r="H1477" i="1"/>
  <c r="H1481" i="1"/>
  <c r="H1489" i="1"/>
  <c r="H1493" i="1"/>
  <c r="H1497" i="1"/>
  <c r="H1501" i="1"/>
  <c r="H1505" i="1"/>
  <c r="H1509" i="1"/>
  <c r="H1513" i="1"/>
  <c r="H1517" i="1"/>
  <c r="H1521" i="1"/>
  <c r="H1529" i="1"/>
  <c r="H1533" i="1"/>
  <c r="H1540" i="1"/>
  <c r="H1591" i="1"/>
  <c r="G1591" i="1"/>
  <c r="H1607" i="1"/>
  <c r="G1607" i="1"/>
  <c r="H1635" i="1"/>
  <c r="G1635" i="1"/>
  <c r="H1651" i="1"/>
  <c r="G1651" i="1"/>
  <c r="H1667" i="1"/>
  <c r="G1667" i="1"/>
  <c r="H1683" i="1"/>
  <c r="G1683" i="1"/>
  <c r="F7" i="4"/>
  <c r="E308" i="4"/>
  <c r="D1075" i="1"/>
  <c r="H1075" i="1" s="1"/>
  <c r="D1259" i="1"/>
  <c r="G1259" i="1" s="1"/>
  <c r="E251" i="5"/>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H1317" i="1"/>
  <c r="H1321" i="1"/>
  <c r="H1325" i="1"/>
  <c r="H1329" i="1"/>
  <c r="H1333" i="1"/>
  <c r="H1337" i="1"/>
  <c r="H1341" i="1"/>
  <c r="H1345" i="1"/>
  <c r="H1349" i="1"/>
  <c r="H1353" i="1"/>
  <c r="H1357" i="1"/>
  <c r="H1361" i="1"/>
  <c r="H1365" i="1"/>
  <c r="H1369" i="1"/>
  <c r="H1373" i="1"/>
  <c r="H1377" i="1"/>
  <c r="H1381" i="1"/>
  <c r="H1385" i="1"/>
  <c r="H1389" i="1"/>
  <c r="H1393" i="1"/>
  <c r="H1397" i="1"/>
  <c r="H1404" i="1"/>
  <c r="H1408" i="1"/>
  <c r="H1412" i="1"/>
  <c r="H1416" i="1"/>
  <c r="H1420" i="1"/>
  <c r="H1424" i="1"/>
  <c r="H1428" i="1"/>
  <c r="H1432" i="1"/>
  <c r="H1436" i="1"/>
  <c r="H1440" i="1"/>
  <c r="H1444" i="1"/>
  <c r="H1448" i="1"/>
  <c r="H1452" i="1"/>
  <c r="H1456" i="1"/>
  <c r="H1460" i="1"/>
  <c r="H1464" i="1"/>
  <c r="H1468" i="1"/>
  <c r="H1472" i="1"/>
  <c r="H1476" i="1"/>
  <c r="H1480" i="1"/>
  <c r="H1484" i="1"/>
  <c r="H1488" i="1"/>
  <c r="H1492" i="1"/>
  <c r="H1496" i="1"/>
  <c r="H1500" i="1"/>
  <c r="H1504" i="1"/>
  <c r="H1508" i="1"/>
  <c r="H1512" i="1"/>
  <c r="H1516" i="1"/>
  <c r="H1520" i="1"/>
  <c r="H1524" i="1"/>
  <c r="H1528" i="1"/>
  <c r="H1532" i="1"/>
  <c r="H1536" i="1"/>
  <c r="H1539" i="1"/>
  <c r="G1541" i="1"/>
  <c r="I1541" i="1" s="1"/>
  <c r="J1541" i="1"/>
  <c r="H1542" i="1"/>
  <c r="G1543" i="1"/>
  <c r="I1543" i="1" s="1"/>
  <c r="J1543" i="1"/>
  <c r="H1544" i="1"/>
  <c r="G1545" i="1"/>
  <c r="I1545" i="1" s="1"/>
  <c r="J1545" i="1"/>
  <c r="H1546" i="1"/>
  <c r="H1549" i="1"/>
  <c r="G1549" i="1"/>
  <c r="I1549" i="1" s="1"/>
  <c r="H1551" i="1"/>
  <c r="G1551" i="1"/>
  <c r="I1551" i="1" s="1"/>
  <c r="H1553" i="1"/>
  <c r="G1553" i="1"/>
  <c r="I1553" i="1" s="1"/>
  <c r="H1555" i="1"/>
  <c r="G1555" i="1"/>
  <c r="H1557" i="1"/>
  <c r="G1557" i="1"/>
  <c r="I1557" i="1" s="1"/>
  <c r="H1559" i="1"/>
  <c r="G1559" i="1"/>
  <c r="I1559" i="1" s="1"/>
  <c r="H1561" i="1"/>
  <c r="G1561" i="1"/>
  <c r="I1561" i="1" s="1"/>
  <c r="H1563" i="1"/>
  <c r="G1563" i="1"/>
  <c r="I1565" i="1"/>
  <c r="I1567" i="1"/>
  <c r="I1569" i="1"/>
  <c r="I1573" i="1"/>
  <c r="I1575" i="1"/>
  <c r="I1578" i="1"/>
  <c r="I1580" i="1"/>
  <c r="G1588" i="1"/>
  <c r="H1595" i="1"/>
  <c r="G1595" i="1"/>
  <c r="G1604" i="1"/>
  <c r="H1611" i="1"/>
  <c r="G1611" i="1"/>
  <c r="G1620" i="1"/>
  <c r="H1623" i="1"/>
  <c r="G1623" i="1"/>
  <c r="G1632" i="1"/>
  <c r="H1639" i="1"/>
  <c r="G1639" i="1"/>
  <c r="G1648" i="1"/>
  <c r="H1655" i="1"/>
  <c r="G1655" i="1"/>
  <c r="G1664" i="1"/>
  <c r="H1671" i="1"/>
  <c r="G1671" i="1"/>
  <c r="G1680" i="1"/>
  <c r="F648" i="4"/>
  <c r="J1579" i="1"/>
  <c r="J1581" i="1"/>
  <c r="H1583" i="1"/>
  <c r="G1583" i="1"/>
  <c r="H1599" i="1"/>
  <c r="G1599" i="1"/>
  <c r="H1615" i="1"/>
  <c r="G1615" i="1"/>
  <c r="H1627" i="1"/>
  <c r="G1627" i="1"/>
  <c r="G1636" i="1"/>
  <c r="H1643" i="1"/>
  <c r="G1643" i="1"/>
  <c r="H1659" i="1"/>
  <c r="G1659" i="1"/>
  <c r="H1675" i="1"/>
  <c r="G1675" i="1"/>
  <c r="G1684" i="1"/>
  <c r="E141" i="6"/>
  <c r="I27" i="3"/>
  <c r="D1401" i="1"/>
  <c r="H34" i="3"/>
  <c r="D5" i="7"/>
  <c r="F170" i="4"/>
  <c r="D164" i="4"/>
  <c r="E535" i="4"/>
  <c r="G156" i="9"/>
  <c r="E156" i="9" s="1"/>
  <c r="B156" i="9" s="1"/>
  <c r="F607" i="4"/>
  <c r="G314" i="9"/>
  <c r="E314" i="9" s="1"/>
  <c r="B314" i="9" s="1"/>
  <c r="F89" i="5"/>
  <c r="D88" i="5"/>
  <c r="H315" i="9"/>
  <c r="H316" i="9"/>
  <c r="G339" i="9"/>
  <c r="E339" i="9" s="1"/>
  <c r="B339" i="9" s="1"/>
  <c r="F219" i="5"/>
  <c r="F5" i="6"/>
  <c r="F130" i="6"/>
  <c r="D129" i="6"/>
  <c r="D43" i="4"/>
  <c r="D6" i="4" s="1"/>
  <c r="F126" i="4"/>
  <c r="D125" i="4"/>
  <c r="F135" i="4"/>
  <c r="D221" i="4"/>
  <c r="D373" i="4"/>
  <c r="E466" i="4"/>
  <c r="D460" i="1" s="1"/>
  <c r="D491" i="4"/>
  <c r="D584" i="4"/>
  <c r="D597" i="4"/>
  <c r="D647" i="4"/>
  <c r="D44" i="8"/>
  <c r="F202" i="4"/>
  <c r="D230" i="4"/>
  <c r="F237" i="4"/>
  <c r="F274" i="4"/>
  <c r="D273" i="4"/>
  <c r="D309" i="4"/>
  <c r="E321" i="4"/>
  <c r="D316" i="1" s="1"/>
  <c r="F536" i="4"/>
  <c r="E647" i="4"/>
  <c r="D641" i="1" s="1"/>
  <c r="D7" i="5"/>
  <c r="F56" i="5"/>
  <c r="D178" i="5"/>
  <c r="F204" i="5"/>
  <c r="D203" i="5"/>
  <c r="F255" i="5"/>
  <c r="F256" i="5"/>
  <c r="D89" i="6"/>
  <c r="G224" i="9"/>
  <c r="E224" i="9" s="1"/>
  <c r="B224" i="9" s="1"/>
  <c r="F154" i="4"/>
  <c r="D153" i="4"/>
  <c r="E164" i="4"/>
  <c r="E273" i="4"/>
  <c r="D269" i="1" s="1"/>
  <c r="D466" i="4"/>
  <c r="F572" i="4"/>
  <c r="D571" i="4"/>
  <c r="F630" i="4"/>
  <c r="D629" i="4"/>
  <c r="E147" i="5"/>
  <c r="D1152" i="1" s="1"/>
  <c r="G315" i="9"/>
  <c r="G316" i="9"/>
  <c r="D147" i="5"/>
  <c r="F150" i="5"/>
  <c r="D274" i="5"/>
  <c r="F277" i="5"/>
  <c r="F36" i="6"/>
  <c r="D35" i="6"/>
  <c r="D141" i="6" s="1"/>
  <c r="G175" i="9"/>
  <c r="E175" i="9" s="1"/>
  <c r="B175" i="9" s="1"/>
  <c r="H310" i="9"/>
  <c r="G309" i="9"/>
  <c r="G301" i="9"/>
  <c r="E301" i="9" s="1"/>
  <c r="B301" i="9" s="1"/>
  <c r="G310" i="9"/>
  <c r="G302" i="9"/>
  <c r="E302" i="9" s="1"/>
  <c r="B302"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E180" i="9" s="1"/>
  <c r="B180" i="9" s="1"/>
  <c r="H308" i="9"/>
  <c r="E308" i="9" s="1"/>
  <c r="B308" i="9" s="1"/>
  <c r="G300" i="9"/>
  <c r="E300" i="9" s="1"/>
  <c r="B300" i="9" s="1"/>
  <c r="M228" i="9"/>
  <c r="G227" i="9"/>
  <c r="E227" i="9" s="1"/>
  <c r="B227" i="9" s="1"/>
  <c r="G222" i="9"/>
  <c r="E222" i="9" s="1"/>
  <c r="B222" i="9" s="1"/>
  <c r="G219" i="9"/>
  <c r="E219" i="9" s="1"/>
  <c r="B219" i="9" s="1"/>
  <c r="G214" i="9"/>
  <c r="E214" i="9" s="1"/>
  <c r="B214" i="9" s="1"/>
  <c r="G176" i="9"/>
  <c r="E176" i="9" s="1"/>
  <c r="B176" i="9" s="1"/>
  <c r="L228" i="9"/>
  <c r="G220" i="9"/>
  <c r="E220" i="9" s="1"/>
  <c r="B220" i="9" s="1"/>
  <c r="G212" i="9"/>
  <c r="E212" i="9" s="1"/>
  <c r="B212" i="9" s="1"/>
  <c r="G211" i="9"/>
  <c r="E211" i="9" s="1"/>
  <c r="B211" i="9" s="1"/>
  <c r="G210" i="9"/>
  <c r="E210" i="9" s="1"/>
  <c r="B210" i="9" s="1"/>
  <c r="G209" i="9"/>
  <c r="E209" i="9" s="1"/>
  <c r="B209" i="9" s="1"/>
  <c r="G208" i="9"/>
  <c r="E208" i="9" s="1"/>
  <c r="B208" i="9" s="1"/>
  <c r="L207" i="9"/>
  <c r="F207" i="9" s="1"/>
  <c r="G177" i="9"/>
  <c r="E177" i="9" s="1"/>
  <c r="B177" i="9" s="1"/>
  <c r="H309" i="9"/>
  <c r="G226" i="9"/>
  <c r="E226" i="9" s="1"/>
  <c r="B226" i="9" s="1"/>
  <c r="G223" i="9"/>
  <c r="E223" i="9" s="1"/>
  <c r="B223" i="9" s="1"/>
  <c r="G218" i="9"/>
  <c r="E218" i="9" s="1"/>
  <c r="B218" i="9" s="1"/>
  <c r="G215" i="9"/>
  <c r="E215" i="9" s="1"/>
  <c r="B215" i="9" s="1"/>
  <c r="H179" i="9"/>
  <c r="G178" i="9"/>
  <c r="E178" i="9" s="1"/>
  <c r="B178" i="9" s="1"/>
  <c r="G174" i="9"/>
  <c r="E174" i="9" s="1"/>
  <c r="B174" i="9" s="1"/>
  <c r="I10" i="9"/>
  <c r="B72" i="9"/>
  <c r="B80" i="9"/>
  <c r="B88" i="9"/>
  <c r="B96" i="9"/>
  <c r="B104" i="9"/>
  <c r="B112" i="9"/>
  <c r="B120" i="9"/>
  <c r="B128" i="9"/>
  <c r="B136" i="9"/>
  <c r="B144" i="9"/>
  <c r="B167" i="9"/>
  <c r="G179" i="9"/>
  <c r="E179" i="9" s="1"/>
  <c r="B179" i="9" s="1"/>
  <c r="E88" i="5"/>
  <c r="D1093" i="1" s="1"/>
  <c r="E177" i="5"/>
  <c r="B64" i="9"/>
  <c r="B159" i="9"/>
  <c r="B166" i="9"/>
  <c r="G216" i="9"/>
  <c r="E216" i="9" s="1"/>
  <c r="B216" i="9" s="1"/>
  <c r="B171" i="9"/>
  <c r="F232" i="9"/>
  <c r="B232" i="9" s="1"/>
  <c r="B241" i="9"/>
  <c r="F247" i="9"/>
  <c r="B247" i="9" s="1"/>
  <c r="F248" i="9"/>
  <c r="B248" i="9" s="1"/>
  <c r="E162" i="9"/>
  <c r="B162" i="9" s="1"/>
  <c r="E170" i="9"/>
  <c r="B170" i="9" s="1"/>
  <c r="F239" i="9"/>
  <c r="B239" i="9" s="1"/>
  <c r="F240" i="9"/>
  <c r="B240" i="9" s="1"/>
  <c r="B249" i="9"/>
  <c r="B265" i="9"/>
  <c r="E303" i="9"/>
  <c r="B303" i="9" s="1"/>
  <c r="B318" i="9"/>
  <c r="B322" i="9"/>
  <c r="B326" i="9"/>
  <c r="E317" i="9"/>
  <c r="B317" i="9" s="1"/>
  <c r="E321" i="9"/>
  <c r="B321" i="9" s="1"/>
  <c r="E325" i="9"/>
  <c r="B325" i="9" s="1"/>
  <c r="F298" i="9"/>
  <c r="B311" i="9"/>
  <c r="B319" i="9"/>
  <c r="B323" i="9"/>
  <c r="B327" i="9"/>
  <c r="G1281" i="1" l="1"/>
  <c r="G1256" i="1"/>
  <c r="E315" i="9"/>
  <c r="B315" i="9" s="1"/>
  <c r="G1585" i="1"/>
  <c r="I33" i="3"/>
  <c r="D1538" i="1"/>
  <c r="I30" i="3"/>
  <c r="D1510" i="1"/>
  <c r="F114" i="6"/>
  <c r="H422" i="1"/>
  <c r="H421" i="1"/>
  <c r="F228" i="9"/>
  <c r="B228" i="9" s="1"/>
  <c r="H19" i="9"/>
  <c r="E19" i="9" s="1"/>
  <c r="B19" i="9" s="1"/>
  <c r="E316" i="9"/>
  <c r="B316" i="9" s="1"/>
  <c r="F12" i="5"/>
  <c r="D1017" i="1"/>
  <c r="H1017" i="1" s="1"/>
  <c r="H1024" i="1"/>
  <c r="G1024" i="1"/>
  <c r="F49" i="4"/>
  <c r="H45" i="1"/>
  <c r="G45" i="1"/>
  <c r="E6" i="4"/>
  <c r="F6" i="4" s="1"/>
  <c r="E360" i="4"/>
  <c r="D355" i="1" s="1"/>
  <c r="G174" i="1"/>
  <c r="H31" i="3"/>
  <c r="F141" i="6"/>
  <c r="C1537" i="1"/>
  <c r="H17" i="3"/>
  <c r="C2" i="1"/>
  <c r="F147" i="5"/>
  <c r="C1152" i="1"/>
  <c r="F647" i="4"/>
  <c r="C641" i="1"/>
  <c r="B207" i="9"/>
  <c r="E309" i="9"/>
  <c r="B309" i="9" s="1"/>
  <c r="G338" i="9"/>
  <c r="E338" i="9" s="1"/>
  <c r="B338" i="9" s="1"/>
  <c r="F203" i="5"/>
  <c r="C1207" i="1"/>
  <c r="H22" i="3"/>
  <c r="F7" i="5"/>
  <c r="C1012" i="1"/>
  <c r="H316" i="1"/>
  <c r="G316" i="1"/>
  <c r="F597" i="4"/>
  <c r="C591" i="1"/>
  <c r="F373" i="4"/>
  <c r="D360" i="4"/>
  <c r="C368" i="1"/>
  <c r="F164" i="4"/>
  <c r="C160" i="1"/>
  <c r="E69" i="5"/>
  <c r="E6" i="5" s="1"/>
  <c r="I1546" i="1"/>
  <c r="G1075" i="1"/>
  <c r="H1259" i="1"/>
  <c r="F629" i="4"/>
  <c r="C623" i="1"/>
  <c r="F466" i="4"/>
  <c r="D430" i="4"/>
  <c r="C460" i="1"/>
  <c r="F125" i="4"/>
  <c r="C121" i="1"/>
  <c r="F88" i="5"/>
  <c r="D69" i="5"/>
  <c r="D6" i="5" s="1"/>
  <c r="C1093" i="1"/>
  <c r="E430" i="4"/>
  <c r="E176" i="5"/>
  <c r="D1180" i="1" s="1"/>
  <c r="I24" i="3"/>
  <c r="D1181" i="1"/>
  <c r="D251" i="5"/>
  <c r="F274" i="5"/>
  <c r="C1278" i="1"/>
  <c r="F571" i="4"/>
  <c r="C565" i="1"/>
  <c r="E152" i="4"/>
  <c r="D160" i="1"/>
  <c r="F89" i="6"/>
  <c r="C1485" i="1"/>
  <c r="D308" i="4"/>
  <c r="F309" i="4"/>
  <c r="C304" i="1"/>
  <c r="F230" i="4"/>
  <c r="C226" i="1"/>
  <c r="K1481" i="9"/>
  <c r="G344" i="9"/>
  <c r="E344" i="9" s="1"/>
  <c r="B344" i="9" s="1"/>
  <c r="C1621" i="1"/>
  <c r="I39" i="3"/>
  <c r="F584" i="4"/>
  <c r="C578" i="1"/>
  <c r="F221" i="4"/>
  <c r="C217" i="1"/>
  <c r="F43" i="4"/>
  <c r="C39" i="1"/>
  <c r="E640" i="4"/>
  <c r="D634" i="1" s="1"/>
  <c r="D529" i="1"/>
  <c r="I25" i="3"/>
  <c r="D1255" i="1"/>
  <c r="I22" i="3"/>
  <c r="D1012" i="1"/>
  <c r="I1544" i="1"/>
  <c r="E417" i="4"/>
  <c r="D412" i="1" s="1"/>
  <c r="D303" i="1"/>
  <c r="E310" i="9"/>
  <c r="B310" i="9" s="1"/>
  <c r="F35" i="6"/>
  <c r="H28" i="3"/>
  <c r="C1431" i="1"/>
  <c r="H9" i="3" s="1"/>
  <c r="H24" i="9"/>
  <c r="D152" i="4"/>
  <c r="G24" i="9"/>
  <c r="F153" i="4"/>
  <c r="C149" i="1"/>
  <c r="G336" i="9"/>
  <c r="E336" i="9" s="1"/>
  <c r="B336" i="9" s="1"/>
  <c r="F178" i="5"/>
  <c r="D177" i="5"/>
  <c r="C1182" i="1"/>
  <c r="D535" i="4"/>
  <c r="F273" i="4"/>
  <c r="C269" i="1"/>
  <c r="G343" i="9"/>
  <c r="E343" i="9" s="1"/>
  <c r="F491" i="4"/>
  <c r="C485" i="1"/>
  <c r="F129" i="6"/>
  <c r="C1525" i="1"/>
  <c r="G348" i="9"/>
  <c r="E348" i="9" s="1"/>
  <c r="G346" i="9"/>
  <c r="E346" i="9" s="1"/>
  <c r="H33" i="3"/>
  <c r="C1538" i="1"/>
  <c r="I31" i="3"/>
  <c r="D1537" i="1"/>
  <c r="E418" i="4"/>
  <c r="D413" i="1" s="1"/>
  <c r="H1401" i="1"/>
  <c r="G1622" i="1"/>
  <c r="H1622" i="1"/>
  <c r="I1542" i="1"/>
  <c r="G1017" i="1" l="1"/>
  <c r="H1510" i="1"/>
  <c r="G1510" i="1"/>
  <c r="E24" i="9"/>
  <c r="B24" i="9" s="1"/>
  <c r="D2" i="1"/>
  <c r="I17" i="3"/>
  <c r="E422" i="4"/>
  <c r="D417" i="1" s="1"/>
  <c r="K3" i="9"/>
  <c r="F6" i="5"/>
  <c r="C1011" i="1"/>
  <c r="F430" i="4"/>
  <c r="D639" i="4"/>
  <c r="C424" i="1"/>
  <c r="H160" i="1"/>
  <c r="G160" i="1"/>
  <c r="H1152" i="1"/>
  <c r="G1152" i="1"/>
  <c r="E347" i="9"/>
  <c r="I9" i="3" s="1"/>
  <c r="B348" i="9"/>
  <c r="D640" i="4"/>
  <c r="F535" i="4"/>
  <c r="C529" i="1"/>
  <c r="D299" i="4"/>
  <c r="H18" i="3"/>
  <c r="F152" i="4"/>
  <c r="C148" i="1"/>
  <c r="H299" i="9"/>
  <c r="D1011" i="1"/>
  <c r="G1621" i="1"/>
  <c r="H1621" i="1"/>
  <c r="H11" i="3"/>
  <c r="G1485" i="1"/>
  <c r="H1485" i="1"/>
  <c r="G565" i="1"/>
  <c r="H565" i="1"/>
  <c r="F251" i="5"/>
  <c r="H25" i="3"/>
  <c r="C1255" i="1"/>
  <c r="E639" i="4"/>
  <c r="D633" i="1" s="1"/>
  <c r="D424" i="1"/>
  <c r="H121" i="1"/>
  <c r="G121" i="1"/>
  <c r="H591" i="1"/>
  <c r="G591" i="1"/>
  <c r="H1012" i="1"/>
  <c r="G1012" i="1"/>
  <c r="H1207" i="1"/>
  <c r="G1207" i="1"/>
  <c r="G1537" i="1"/>
  <c r="H1537" i="1"/>
  <c r="E299" i="4"/>
  <c r="I18" i="3"/>
  <c r="D148" i="1"/>
  <c r="G1538" i="1"/>
  <c r="H1538" i="1"/>
  <c r="G1525" i="1"/>
  <c r="H1525" i="1"/>
  <c r="E342" i="9"/>
  <c r="B343" i="9"/>
  <c r="H1182" i="1"/>
  <c r="G1182" i="1"/>
  <c r="G149" i="1"/>
  <c r="H149" i="1"/>
  <c r="H39" i="1"/>
  <c r="G39" i="1"/>
  <c r="G578" i="1"/>
  <c r="H578" i="1"/>
  <c r="G304" i="1"/>
  <c r="H304" i="1"/>
  <c r="H1093" i="1"/>
  <c r="G1093" i="1"/>
  <c r="H623" i="1"/>
  <c r="G623" i="1"/>
  <c r="G368" i="1"/>
  <c r="H368" i="1"/>
  <c r="G641" i="1"/>
  <c r="H641" i="1"/>
  <c r="G2" i="1"/>
  <c r="H2" i="1"/>
  <c r="B346" i="9"/>
  <c r="E345" i="9"/>
  <c r="I10" i="3" s="1"/>
  <c r="G485" i="1"/>
  <c r="H485" i="1"/>
  <c r="H217" i="1"/>
  <c r="G217" i="1"/>
  <c r="G226" i="1"/>
  <c r="H226" i="1"/>
  <c r="D417" i="4"/>
  <c r="F308" i="4"/>
  <c r="C303" i="1"/>
  <c r="G269" i="1"/>
  <c r="H269" i="1"/>
  <c r="D176" i="5"/>
  <c r="H24" i="3"/>
  <c r="F177" i="5"/>
  <c r="C1181" i="1"/>
  <c r="G1431" i="1"/>
  <c r="H1431" i="1"/>
  <c r="G1278" i="1"/>
  <c r="H1278" i="1"/>
  <c r="F69" i="5"/>
  <c r="H23" i="3"/>
  <c r="C1074" i="1"/>
  <c r="H460" i="1"/>
  <c r="G460" i="1"/>
  <c r="I23" i="3"/>
  <c r="D1074" i="1"/>
  <c r="D418" i="4"/>
  <c r="F360" i="4"/>
  <c r="C355" i="1"/>
  <c r="D422" i="4"/>
  <c r="E643" i="4" l="1"/>
  <c r="D637" i="1" s="1"/>
  <c r="H1255" i="1"/>
  <c r="G1255" i="1"/>
  <c r="G148" i="1"/>
  <c r="H148" i="1"/>
  <c r="G529" i="1"/>
  <c r="H529" i="1"/>
  <c r="H1011" i="1"/>
  <c r="G1011" i="1"/>
  <c r="G355" i="1"/>
  <c r="H355" i="1"/>
  <c r="G303" i="1"/>
  <c r="H303" i="1"/>
  <c r="E423" i="4"/>
  <c r="E301" i="4"/>
  <c r="D297" i="1" s="1"/>
  <c r="D295" i="1"/>
  <c r="E300" i="4"/>
  <c r="D296" i="1" s="1"/>
  <c r="H424" i="1"/>
  <c r="G424" i="1"/>
  <c r="D424" i="4"/>
  <c r="F422" i="4"/>
  <c r="D643" i="4"/>
  <c r="C417" i="1"/>
  <c r="G1074" i="1"/>
  <c r="H1074" i="1"/>
  <c r="F176" i="5"/>
  <c r="C1180" i="1"/>
  <c r="H8" i="3" s="1"/>
  <c r="F640" i="4"/>
  <c r="C634" i="1"/>
  <c r="F639" i="4"/>
  <c r="C633" i="1"/>
  <c r="G299" i="9"/>
  <c r="E299" i="9" s="1"/>
  <c r="F418" i="4"/>
  <c r="C413" i="1"/>
  <c r="H1181" i="1"/>
  <c r="G1181" i="1"/>
  <c r="F417" i="4"/>
  <c r="C412" i="1"/>
  <c r="N3" i="9"/>
  <c r="I11" i="3"/>
  <c r="D423" i="4"/>
  <c r="D301" i="4"/>
  <c r="F299" i="4"/>
  <c r="C295" i="1"/>
  <c r="D300" i="4"/>
  <c r="G306" i="9"/>
  <c r="E306" i="9" s="1"/>
  <c r="B306" i="9" s="1"/>
  <c r="H633" i="1" l="1"/>
  <c r="G633" i="1"/>
  <c r="M3" i="9"/>
  <c r="H634" i="1"/>
  <c r="G634" i="1"/>
  <c r="D645" i="4"/>
  <c r="F643" i="4"/>
  <c r="C637" i="1"/>
  <c r="E425" i="4"/>
  <c r="D420" i="1" s="1"/>
  <c r="E644" i="4"/>
  <c r="D418" i="1"/>
  <c r="H20" i="9"/>
  <c r="E424" i="4"/>
  <c r="D419" i="1" s="1"/>
  <c r="C419" i="1"/>
  <c r="F301" i="4"/>
  <c r="C297" i="1"/>
  <c r="H412" i="1"/>
  <c r="G412" i="1"/>
  <c r="H413" i="1"/>
  <c r="G413" i="1"/>
  <c r="G1180" i="1"/>
  <c r="H1180" i="1"/>
  <c r="H417" i="1"/>
  <c r="G417" i="1"/>
  <c r="F300" i="4"/>
  <c r="C296" i="1"/>
  <c r="D644" i="4"/>
  <c r="F423" i="4"/>
  <c r="D425" i="4"/>
  <c r="C418" i="1"/>
  <c r="G20" i="9"/>
  <c r="G295" i="1"/>
  <c r="H295" i="1"/>
  <c r="B299" i="9"/>
  <c r="E20" i="9" l="1"/>
  <c r="B20" i="9" s="1"/>
  <c r="F424" i="4"/>
  <c r="H419" i="1"/>
  <c r="G419" i="1"/>
  <c r="E646" i="4"/>
  <c r="D638" i="1"/>
  <c r="E645" i="4"/>
  <c r="F645" i="4" s="1"/>
  <c r="C639" i="1"/>
  <c r="H334" i="9"/>
  <c r="G334" i="9"/>
  <c r="F644" i="4"/>
  <c r="D646" i="4"/>
  <c r="C638" i="1"/>
  <c r="G297" i="1"/>
  <c r="H297" i="1"/>
  <c r="F425" i="4"/>
  <c r="C420" i="1"/>
  <c r="G296" i="1"/>
  <c r="H296" i="1"/>
  <c r="H418" i="1"/>
  <c r="G418" i="1"/>
  <c r="G637" i="1"/>
  <c r="H637" i="1"/>
  <c r="E334" i="9" l="1"/>
  <c r="E298" i="9" s="1"/>
  <c r="I8" i="3" s="1"/>
  <c r="F646" i="4"/>
  <c r="D650" i="4"/>
  <c r="C640" i="1"/>
  <c r="D649" i="4"/>
  <c r="E650" i="4"/>
  <c r="D640" i="1"/>
  <c r="H420" i="1"/>
  <c r="G420" i="1"/>
  <c r="H638" i="1"/>
  <c r="G638" i="1"/>
  <c r="E649" i="4"/>
  <c r="D639" i="1"/>
  <c r="B334" i="9" l="1"/>
  <c r="H19" i="3"/>
  <c r="F649" i="4"/>
  <c r="C643" i="1"/>
  <c r="G297" i="9"/>
  <c r="E297" i="9" s="1"/>
  <c r="B297" i="9" s="1"/>
  <c r="G639" i="1"/>
  <c r="I19" i="3"/>
  <c r="D643" i="1"/>
  <c r="G640" i="1"/>
  <c r="H640" i="1"/>
  <c r="F650" i="4"/>
  <c r="H20" i="3"/>
  <c r="C644" i="1"/>
  <c r="I20" i="3"/>
  <c r="D644" i="1"/>
  <c r="H639" i="1"/>
  <c r="H644" i="1" l="1"/>
  <c r="G644" i="1"/>
  <c r="H643" i="1"/>
  <c r="G643" i="1"/>
  <c r="H7" i="3"/>
  <c r="J3" i="9" l="1"/>
  <c r="G295" i="9" l="1"/>
  <c r="H295" i="9"/>
  <c r="L293" i="9"/>
  <c r="F293" i="9" s="1"/>
  <c r="H18" i="9"/>
  <c r="G18" i="9"/>
  <c r="K10" i="9"/>
  <c r="G16" i="9"/>
  <c r="H21" i="9"/>
  <c r="K7" i="9"/>
  <c r="J12" i="9"/>
  <c r="J17" i="9"/>
  <c r="I6" i="9"/>
  <c r="K12" i="9"/>
  <c r="G17" i="9"/>
  <c r="J6" i="9"/>
  <c r="I11" i="9"/>
  <c r="H17" i="9"/>
  <c r="K9" i="9"/>
  <c r="G21" i="9"/>
  <c r="L16" i="9"/>
  <c r="K5" i="9"/>
  <c r="M16" i="9"/>
  <c r="K6" i="9"/>
  <c r="J11" i="9"/>
  <c r="I17" i="9"/>
  <c r="H22" i="9"/>
  <c r="J8" i="9"/>
  <c r="I13" i="9"/>
  <c r="K8" i="9"/>
  <c r="J13" i="9"/>
  <c r="I7" i="9"/>
  <c r="K13" i="9"/>
  <c r="M15" i="9"/>
  <c r="I5" i="9"/>
  <c r="H16" i="9"/>
  <c r="G22" i="9"/>
  <c r="J7" i="9"/>
  <c r="I12" i="9"/>
  <c r="I9" i="9"/>
  <c r="G15" i="9"/>
  <c r="J9" i="9"/>
  <c r="H15" i="9"/>
  <c r="L15" i="9"/>
  <c r="I8" i="9"/>
  <c r="K11" i="9"/>
  <c r="J5" i="9"/>
  <c r="J10" i="9"/>
  <c r="E12" i="9" l="1"/>
  <c r="B12" i="9" s="1"/>
  <c r="E6" i="9"/>
  <c r="B6" i="9" s="1"/>
  <c r="E295" i="9"/>
  <c r="E23" i="9" s="1"/>
  <c r="I7" i="3" s="1"/>
  <c r="E8" i="9"/>
  <c r="B8" i="9" s="1"/>
  <c r="E15" i="9"/>
  <c r="E22" i="9"/>
  <c r="B22" i="9" s="1"/>
  <c r="F16" i="9"/>
  <c r="E10" i="9"/>
  <c r="B10" i="9" s="1"/>
  <c r="F15" i="9"/>
  <c r="E9" i="9"/>
  <c r="B9" i="9" s="1"/>
  <c r="E7" i="9"/>
  <c r="B7" i="9" s="1"/>
  <c r="E13" i="9"/>
  <c r="B13" i="9" s="1"/>
  <c r="E21" i="9"/>
  <c r="B21" i="9" s="1"/>
  <c r="E16" i="9"/>
  <c r="B293" i="9"/>
  <c r="F23" i="9"/>
  <c r="E5" i="9"/>
  <c r="E17" i="9"/>
  <c r="B17" i="9" s="1"/>
  <c r="E11" i="9"/>
  <c r="B11" i="9" s="1"/>
  <c r="E18" i="9"/>
  <c r="B18" i="9" s="1"/>
  <c r="B15" i="9" l="1"/>
  <c r="B16" i="9"/>
  <c r="B295" i="9"/>
  <c r="F14" i="9"/>
  <c r="F3" i="9" s="1"/>
  <c r="B5" i="9"/>
  <c r="E4" i="9"/>
  <c r="E14" i="9"/>
  <c r="I13" i="3" s="1"/>
  <c r="E3" i="9" l="1"/>
</calcChain>
</file>

<file path=xl/sharedStrings.xml><?xml version="1.0" encoding="utf-8"?>
<sst xmlns="http://schemas.openxmlformats.org/spreadsheetml/2006/main" count="4733" uniqueCount="3656">
  <si>
    <t>Obveznik:</t>
  </si>
  <si>
    <t>11775 - O.Š. BIOGRAD</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</si>
  <si>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</si>
  <si>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</si>
  <si>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</si>
  <si>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</si>
  <si>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</si>
  <si>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</si>
  <si>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</si>
  <si>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</si>
  <si>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</si>
  <si>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</si>
  <si>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</si>
  <si>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</si>
  <si>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</si>
  <si>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</si>
  <si>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</si>
  <si>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</si>
  <si>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</si>
  <si>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</si>
  <si>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</si>
  <si>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</si>
  <si>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</si>
  <si>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</si>
  <si>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</si>
  <si>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</si>
  <si>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</si>
  <si>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</si>
  <si>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</si>
  <si>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</si>
  <si>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</si>
  <si>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</si>
  <si>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</si>
  <si>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</si>
  <si>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</si>
  <si>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</si>
  <si>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</si>
  <si>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</si>
  <si>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</si>
  <si>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</si>
  <si>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</si>
  <si>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</si>
  <si>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</si>
  <si>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</si>
  <si>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</si>
  <si>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</si>
  <si>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</si>
  <si>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</si>
  <si>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</si>
  <si>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</si>
  <si>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</si>
  <si>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</si>
  <si>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</si>
  <si>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</si>
  <si>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</si>
  <si>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</si>
  <si>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</si>
  <si>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</si>
  <si>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</si>
  <si>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</si>
  <si>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</si>
  <si>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</si>
  <si>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</si>
  <si>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</si>
  <si>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</si>
  <si>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</si>
  <si>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</si>
  <si>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</si>
  <si>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</si>
  <si>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</si>
  <si>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</si>
  <si>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</si>
  <si>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</si>
  <si>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</si>
  <si>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</si>
  <si>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</si>
  <si>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</si>
  <si>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</si>
  <si>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</si>
  <si>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</si>
  <si>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</si>
  <si>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</si>
  <si>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</si>
  <si>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</si>
  <si>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</si>
  <si>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</si>
  <si>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</si>
  <si>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</si>
  <si>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</si>
  <si>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</si>
  <si>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</si>
  <si>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</si>
  <si>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</si>
  <si>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</si>
  <si>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</si>
  <si>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</si>
  <si>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</si>
  <si>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</si>
  <si>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</si>
  <si>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</si>
  <si>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</si>
  <si>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</si>
  <si>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</si>
  <si>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</si>
  <si>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</si>
  <si>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</si>
  <si>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</si>
  <si>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</si>
  <si>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</si>
  <si>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</si>
  <si>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</si>
  <si>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</si>
  <si>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</si>
  <si>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</si>
  <si>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</si>
  <si>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</si>
  <si>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</si>
  <si>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</si>
  <si>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</si>
  <si>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</si>
  <si>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</si>
  <si>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</si>
  <si>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</si>
  <si>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</si>
  <si>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</si>
  <si>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</si>
  <si>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</si>
  <si>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</si>
  <si>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</si>
  <si>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</si>
  <si>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</si>
  <si>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</si>
  <si>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</si>
  <si>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</si>
  <si>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</si>
  <si>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</si>
  <si>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</si>
  <si>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</si>
  <si>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</si>
  <si>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</si>
  <si>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</si>
  <si>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</si>
  <si>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</si>
  <si>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</si>
  <si>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</si>
  <si>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</si>
  <si>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</si>
  <si>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</si>
  <si>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</si>
  <si>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</si>
  <si>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</si>
  <si>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</si>
  <si>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</si>
  <si>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</si>
  <si>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</si>
  <si>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</si>
  <si>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</si>
  <si>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</si>
  <si>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</si>
  <si>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</si>
  <si>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</si>
  <si>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</si>
  <si>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</si>
  <si>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</si>
  <si>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</si>
  <si>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</si>
  <si>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</si>
  <si>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</si>
  <si>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</si>
  <si>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</si>
  <si>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</si>
  <si>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</si>
  <si>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</si>
  <si>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</si>
  <si>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</si>
  <si>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</si>
  <si>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</si>
  <si>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</si>
  <si>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</si>
  <si>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</si>
  <si>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</si>
  <si>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</si>
  <si>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</si>
  <si>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</si>
  <si>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</si>
  <si>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</si>
  <si>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</si>
  <si>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</si>
  <si>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</si>
  <si>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</si>
  <si>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</si>
  <si>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</si>
  <si>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</si>
  <si>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</si>
  <si>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</si>
  <si>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</si>
  <si>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</si>
  <si>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</si>
  <si>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</si>
  <si>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</si>
  <si>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</si>
  <si>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</si>
  <si>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</si>
  <si>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</si>
  <si>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</si>
  <si>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</si>
  <si>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</si>
  <si>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</si>
  <si>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</si>
  <si>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</si>
  <si>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</si>
  <si>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</si>
  <si>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</si>
  <si>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</si>
  <si>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</si>
  <si>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</si>
  <si>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</si>
  <si>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</si>
  <si>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</si>
  <si>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</si>
  <si>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</si>
  <si>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</si>
  <si>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</si>
  <si>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</si>
  <si>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</si>
  <si>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</si>
  <si>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</si>
  <si>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</si>
  <si>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</si>
  <si>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</si>
  <si>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</si>
  <si>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</si>
  <si>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</si>
  <si>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</si>
  <si>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</si>
  <si>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</si>
  <si>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</si>
  <si>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</si>
  <si>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</si>
  <si>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</si>
  <si>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</si>
  <si>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</si>
  <si>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</si>
  <si>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</si>
  <si>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</si>
  <si>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</si>
  <si>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</si>
  <si>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</si>
  <si>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</si>
  <si>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</si>
  <si>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</si>
  <si>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</si>
  <si>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</si>
  <si>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</si>
  <si>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</si>
  <si>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</si>
  <si>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</si>
  <si>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</si>
  <si>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</si>
  <si>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</si>
  <si>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</si>
  <si>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</si>
  <si>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</si>
  <si>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</si>
  <si>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</si>
  <si>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</si>
  <si>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</si>
  <si>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</si>
  <si>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</si>
  <si>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</si>
  <si>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</si>
  <si>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</si>
  <si>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</si>
  <si>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</si>
  <si>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</si>
  <si>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</si>
  <si>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</si>
  <si>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</si>
  <si>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</si>
  <si>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</si>
  <si>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</si>
  <si>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</si>
  <si>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</si>
  <si>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</si>
  <si>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</si>
  <si>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</si>
  <si>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</si>
  <si>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</si>
  <si>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</si>
  <si>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</si>
  <si>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</si>
  <si>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</si>
  <si>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</si>
  <si>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</si>
  <si>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</si>
  <si>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</si>
  <si>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</si>
  <si>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</si>
  <si>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</si>
  <si>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</si>
  <si>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</si>
  <si>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</si>
  <si>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</si>
  <si>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</si>
  <si>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</si>
  <si>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</si>
  <si>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</si>
  <si>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</si>
  <si>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</si>
  <si>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</si>
  <si>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</si>
  <si>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</si>
  <si>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</si>
  <si>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</si>
  <si>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</si>
  <si>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</si>
  <si>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</si>
  <si>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</si>
  <si>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</si>
  <si>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</si>
  <si>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</si>
  <si>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</si>
  <si>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</si>
  <si>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</si>
  <si>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</si>
  <si>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</si>
  <si>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</si>
  <si>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</si>
  <si>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</si>
  <si>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</si>
  <si>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</si>
  <si>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</si>
  <si>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</si>
  <si>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</si>
  <si>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</si>
  <si>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</si>
  <si>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</si>
  <si>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</si>
  <si>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</si>
  <si>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</si>
  <si>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</si>
  <si>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</si>
  <si>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</si>
  <si>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</si>
  <si>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</si>
  <si>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</si>
  <si>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</si>
  <si>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</si>
  <si>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</si>
  <si>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</si>
  <si>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</si>
  <si>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</si>
  <si>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</si>
  <si>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</si>
  <si>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</si>
  <si>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</si>
  <si>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</si>
  <si>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</si>
  <si>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</si>
  <si>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</si>
  <si>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</si>
  <si>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</si>
  <si>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</si>
  <si>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</si>
  <si>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</si>
  <si>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</si>
  <si>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</si>
  <si>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</si>
  <si>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</si>
  <si>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</si>
  <si>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</si>
  <si>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</si>
  <si>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</si>
  <si>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</si>
  <si>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</si>
  <si>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</si>
  <si>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</si>
  <si>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</si>
  <si>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</si>
  <si>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</si>
  <si>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</si>
  <si>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</si>
  <si>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</si>
  <si>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</si>
  <si>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</si>
  <si>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</si>
  <si>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</si>
  <si>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</si>
  <si>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</si>
  <si>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</si>
  <si>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</si>
  <si>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</si>
  <si>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</si>
  <si>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</si>
  <si>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</si>
  <si>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</si>
  <si>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</si>
  <si>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</si>
  <si>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</si>
  <si>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</si>
  <si>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</si>
  <si>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</si>
  <si>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</si>
  <si>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</si>
  <si>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</si>
  <si>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</si>
  <si>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</si>
  <si>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</si>
  <si>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</si>
  <si>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</si>
  <si>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</si>
  <si>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</si>
  <si>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</si>
  <si>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</si>
  <si>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</si>
  <si>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</si>
  <si>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</si>
  <si>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</si>
  <si>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</si>
  <si>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</si>
  <si>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</si>
  <si>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</si>
  <si>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</si>
  <si>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</si>
  <si>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</si>
  <si>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</si>
  <si>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</si>
  <si>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</si>
  <si>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</si>
  <si>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</si>
  <si>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</si>
  <si>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</si>
  <si>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</si>
  <si>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</si>
  <si>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</si>
  <si>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</si>
  <si>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</si>
  <si>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</si>
  <si>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</si>
  <si>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</si>
  <si>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</si>
  <si>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</si>
  <si>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</si>
  <si>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</si>
  <si>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</si>
  <si>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</si>
  <si>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</si>
  <si>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</si>
  <si>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</si>
  <si>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</si>
  <si>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</si>
  <si>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</si>
  <si>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</si>
  <si>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</si>
  <si>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</si>
  <si>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</si>
  <si>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</si>
  <si>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</si>
  <si>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</si>
  <si>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</si>
  <si>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</si>
  <si>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</si>
  <si>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</si>
  <si>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</si>
  <si>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</si>
  <si>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</si>
  <si>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</si>
  <si>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</si>
  <si>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</si>
  <si>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</si>
  <si>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</si>
  <si>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</si>
  <si>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</si>
  <si>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</si>
  <si>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</si>
  <si>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</si>
  <si>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</si>
  <si>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</si>
  <si>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</si>
  <si>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</si>
  <si>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</si>
  <si>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</si>
  <si>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</si>
  <si>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</si>
  <si>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</si>
  <si>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</si>
  <si>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</si>
  <si>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</si>
  <si>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</si>
  <si>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</si>
  <si>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</si>
  <si>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</si>
  <si>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</si>
  <si>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</si>
  <si>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</si>
  <si>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</si>
  <si>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</si>
  <si>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</si>
  <si>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</si>
  <si>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</si>
  <si>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</si>
  <si>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</si>
  <si>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</si>
  <si>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</si>
  <si>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</si>
  <si>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</si>
  <si>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</si>
  <si>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</si>
  <si>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</si>
  <si>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</si>
  <si>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</si>
  <si>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</si>
  <si>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</si>
  <si>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</si>
  <si>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</si>
  <si>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</si>
  <si>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</si>
  <si>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</si>
  <si>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</si>
  <si>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</si>
  <si>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</si>
  <si>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</si>
  <si>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</si>
  <si>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</si>
  <si>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</si>
  <si>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</si>
  <si>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</si>
  <si>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</si>
  <si>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</si>
  <si>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</si>
  <si>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</si>
  <si>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</si>
  <si>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</si>
  <si>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</si>
  <si>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</si>
  <si>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</si>
  <si>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</si>
  <si>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</si>
  <si>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</si>
  <si>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</si>
  <si>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</si>
  <si>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</si>
  <si>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</si>
  <si>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</si>
  <si>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</si>
  <si>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</si>
  <si>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</si>
  <si>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</si>
  <si>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</si>
  <si>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</si>
  <si>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</si>
  <si>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</si>
  <si>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</si>
  <si>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</si>
  <si>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</si>
  <si>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</si>
  <si>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</si>
  <si>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</si>
  <si>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</si>
  <si>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</si>
  <si>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</si>
  <si>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</si>
  <si>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</si>
  <si>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</si>
  <si>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</si>
  <si>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</si>
  <si>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</si>
  <si>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</si>
  <si>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</si>
  <si>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</si>
  <si>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</si>
  <si>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</si>
  <si>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</si>
  <si>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</si>
  <si>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</si>
  <si>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</si>
  <si>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</si>
  <si>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</si>
  <si>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</si>
  <si>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</si>
  <si>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</si>
  <si>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</si>
  <si>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</si>
  <si>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</si>
  <si>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</si>
  <si>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</si>
  <si>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</si>
  <si>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</si>
  <si>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</si>
  <si>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</si>
  <si>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</si>
  <si>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</si>
  <si>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</si>
  <si>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</si>
  <si>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</si>
  <si>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</si>
  <si>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</si>
  <si>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</si>
  <si>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</si>
  <si>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</si>
  <si>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</si>
  <si>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</si>
  <si>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</si>
  <si>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</si>
  <si>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</si>
  <si>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</si>
  <si>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</si>
  <si>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</si>
  <si>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</si>
  <si>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</si>
  <si>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</si>
  <si>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</si>
  <si>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</si>
  <si>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</si>
  <si>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</si>
  <si>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</si>
  <si>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</si>
  <si>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</si>
  <si>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</si>
  <si>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</si>
  <si>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</si>
  <si>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</si>
  <si>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</si>
  <si>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</si>
  <si>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</si>
  <si>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</si>
  <si>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</si>
  <si>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</si>
  <si>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</si>
  <si>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</si>
  <si>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</si>
  <si>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</si>
  <si>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</si>
  <si>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</si>
  <si>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</si>
  <si>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</si>
  <si>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</si>
  <si>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</si>
  <si>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</si>
  <si>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</si>
  <si>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</si>
  <si>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</si>
  <si>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</si>
  <si>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</si>
  <si>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</si>
  <si>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</si>
  <si>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</si>
  <si>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</si>
  <si>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</si>
  <si>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</si>
  <si>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</si>
  <si>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</si>
  <si>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</si>
  <si>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</si>
  <si>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</si>
  <si>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</si>
  <si>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</si>
  <si>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</si>
  <si>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</si>
  <si>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</si>
  <si>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</si>
  <si>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</si>
  <si>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</si>
  <si>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</si>
  <si>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</si>
  <si>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</si>
  <si>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</si>
  <si>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</si>
  <si>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</si>
  <si>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</si>
  <si>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</si>
  <si>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</si>
  <si>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</si>
  <si>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</si>
  <si>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</si>
  <si>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</si>
  <si>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</si>
  <si>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</si>
  <si>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</si>
  <si>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</si>
  <si>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</si>
  <si>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</si>
  <si>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</si>
  <si>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</si>
  <si>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</si>
  <si>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</si>
  <si>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</si>
  <si>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</si>
  <si>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</si>
  <si>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</si>
  <si>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</si>
  <si>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</si>
  <si>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</si>
  <si>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</si>
  <si>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</si>
  <si>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</si>
  <si>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</si>
  <si>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</si>
  <si>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</si>
  <si>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</si>
  <si>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</si>
  <si>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</si>
  <si>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</si>
  <si>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</si>
  <si>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</si>
  <si>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</si>
  <si>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</si>
  <si>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</si>
  <si>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</si>
  <si>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</si>
  <si>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</si>
  <si>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</si>
  <si>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</si>
  <si>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</si>
  <si>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</si>
  <si>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</si>
  <si>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</si>
  <si>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</si>
  <si>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</si>
  <si>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</si>
  <si>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</si>
  <si>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</si>
  <si>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</si>
  <si>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</si>
  <si>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</si>
  <si>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</si>
  <si>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</si>
  <si>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</si>
  <si>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</si>
  <si>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</si>
  <si>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</si>
  <si>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</si>
  <si>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</si>
  <si>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</si>
  <si>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</si>
  <si>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</si>
  <si>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</si>
  <si>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</si>
  <si>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</si>
  <si>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</si>
  <si>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</si>
  <si>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</si>
  <si>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</si>
  <si>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</si>
  <si>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</si>
  <si>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</si>
  <si>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</si>
  <si>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</si>
  <si>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</si>
  <si>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</si>
  <si>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</si>
  <si>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</si>
  <si>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</si>
  <si>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</si>
  <si>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</si>
  <si>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</si>
  <si>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</si>
  <si>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</si>
  <si>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</si>
  <si>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</si>
  <si>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</si>
  <si>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</si>
  <si>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</si>
  <si>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</si>
  <si>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</si>
  <si>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</si>
  <si>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</si>
  <si>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</si>
  <si>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</si>
  <si>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</si>
  <si>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</si>
  <si>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</si>
  <si>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</si>
  <si>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</si>
  <si>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</si>
  <si>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</si>
  <si>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</si>
  <si>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</si>
  <si>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</si>
  <si>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</si>
  <si>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</si>
  <si>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</si>
  <si>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</si>
  <si>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</si>
  <si>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</si>
  <si>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</si>
  <si>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</si>
  <si>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</si>
  <si>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</si>
  <si>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</si>
  <si>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</si>
  <si>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</si>
  <si>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</si>
  <si>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</si>
  <si>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</si>
  <si>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</si>
  <si>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</si>
  <si>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</si>
  <si>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</si>
  <si>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</si>
  <si>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</si>
  <si>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</si>
  <si>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</si>
  <si>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</si>
  <si>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</si>
  <si>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</si>
  <si>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</si>
  <si>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</si>
  <si>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</si>
  <si>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</si>
  <si>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</si>
  <si>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</si>
  <si>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</si>
  <si>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</si>
  <si>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</si>
  <si>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</si>
  <si>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</si>
  <si>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</si>
  <si>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</si>
  <si>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</si>
  <si>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</si>
  <si>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</si>
  <si>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</si>
  <si>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</si>
  <si>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</si>
  <si>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</si>
  <si>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</si>
  <si>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</si>
  <si>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</si>
  <si>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</si>
  <si>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</si>
  <si>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</si>
  <si>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</si>
  <si>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</si>
  <si>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</si>
  <si>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</si>
  <si>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</si>
  <si>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</si>
  <si>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</si>
  <si>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</si>
  <si>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</si>
  <si>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</si>
  <si>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</si>
  <si>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</si>
  <si>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</si>
  <si>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</si>
  <si>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</si>
  <si>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</si>
  <si>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</si>
  <si>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</si>
  <si>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</si>
  <si>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</si>
  <si>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</si>
  <si>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</si>
  <si>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</si>
  <si>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</si>
  <si>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</si>
  <si>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</si>
  <si>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</si>
  <si>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</si>
  <si>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</si>
  <si>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</si>
  <si>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</si>
  <si>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</si>
  <si>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</si>
  <si>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</si>
  <si>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</si>
  <si>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</si>
  <si>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</si>
  <si>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</si>
  <si>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</si>
  <si>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</si>
  <si>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</si>
  <si>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</si>
  <si>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</si>
  <si>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</si>
  <si>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</si>
  <si>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</si>
  <si>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</si>
  <si>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</si>
  <si>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</si>
  <si>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</si>
  <si>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</si>
  <si>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</si>
  <si>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</si>
  <si>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</si>
  <si>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</si>
  <si>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</si>
  <si>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</si>
  <si>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</si>
  <si>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</si>
  <si>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</si>
  <si>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</si>
  <si>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</si>
  <si>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</si>
  <si>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</si>
  <si>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</si>
  <si>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</si>
  <si>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</si>
  <si>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</si>
  <si>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</si>
  <si>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</si>
  <si>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</si>
  <si>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</si>
  <si>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</si>
  <si>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</si>
  <si>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</si>
  <si>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</si>
  <si>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</si>
  <si>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</si>
  <si>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</si>
  <si>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</si>
  <si>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</si>
  <si>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</si>
  <si>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</si>
  <si>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</si>
  <si>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</si>
  <si>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</si>
  <si>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</si>
  <si>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</si>
  <si>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</si>
  <si>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</si>
  <si>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</si>
  <si>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</si>
  <si>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</si>
  <si>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</si>
  <si>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</si>
  <si>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</si>
  <si>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</si>
  <si>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</si>
  <si>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</si>
  <si>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</si>
  <si>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</si>
  <si>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</si>
  <si>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</si>
  <si>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</si>
  <si>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</si>
  <si>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</si>
  <si>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</si>
  <si>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</si>
  <si>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</si>
  <si>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</si>
  <si>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</si>
  <si>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</si>
  <si>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</si>
  <si>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</si>
  <si>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</si>
  <si>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</si>
  <si>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</si>
  <si>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</si>
  <si>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</si>
  <si>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</si>
  <si>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</si>
  <si>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</si>
  <si>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</si>
  <si>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</si>
  <si>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</si>
  <si>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</si>
  <si>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</si>
  <si>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</si>
  <si>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</si>
  <si>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</si>
  <si>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</si>
  <si>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</si>
  <si>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</si>
  <si>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</si>
  <si>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</si>
  <si>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</si>
  <si>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</si>
  <si>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</si>
  <si>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</si>
  <si>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</si>
  <si>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</si>
  <si>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</si>
  <si>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</si>
  <si>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</si>
  <si>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</si>
  <si>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</si>
  <si>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</si>
  <si>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</si>
  <si>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</si>
  <si>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</si>
  <si>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</si>
  <si>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</si>
  <si>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</si>
  <si>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</si>
  <si>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</si>
  <si>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</si>
  <si>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</si>
  <si>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</si>
  <si>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</si>
  <si>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</si>
  <si>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</si>
  <si>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</si>
  <si>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</si>
  <si>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</si>
  <si>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</si>
  <si>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</si>
  <si>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</si>
  <si>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</si>
  <si>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</si>
  <si>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</si>
  <si>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</si>
  <si>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</si>
  <si>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</si>
  <si>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</si>
  <si>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</si>
  <si>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</si>
  <si>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</si>
  <si>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</si>
  <si>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</si>
  <si>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</si>
  <si>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</si>
  <si>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</si>
  <si>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</si>
  <si>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</si>
  <si>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</si>
  <si>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</si>
  <si>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</si>
  <si>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</si>
  <si>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</si>
  <si>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</si>
  <si>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</si>
  <si>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</si>
  <si>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</si>
  <si>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</si>
  <si>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</si>
  <si>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</si>
  <si>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</si>
  <si>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</si>
  <si>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</si>
  <si>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</si>
  <si>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</si>
  <si>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</si>
  <si>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</si>
  <si>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</si>
  <si>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</si>
  <si>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</si>
  <si>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</si>
  <si>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</si>
  <si>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</si>
  <si>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</si>
  <si>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</si>
  <si>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</si>
  <si>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</si>
  <si>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</si>
  <si>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</si>
  <si>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</si>
  <si>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</si>
  <si>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</si>
  <si>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</si>
  <si>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</si>
  <si>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</si>
  <si>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</si>
  <si>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</si>
  <si>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</si>
  <si>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</si>
  <si>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</si>
  <si>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</si>
  <si>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</si>
  <si>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</si>
  <si>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</si>
  <si>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</si>
  <si>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</si>
  <si>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</si>
  <si>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</si>
  <si>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</si>
  <si>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</si>
  <si>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</si>
  <si>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</si>
  <si>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</si>
  <si>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</si>
  <si>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</si>
  <si>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</si>
  <si>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</si>
  <si>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</si>
  <si>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</si>
  <si>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</si>
  <si>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</si>
  <si>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</si>
  <si>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</si>
  <si>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</si>
  <si>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</si>
  <si>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</si>
  <si>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</si>
  <si>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</si>
  <si>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</si>
  <si>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</si>
  <si>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</si>
  <si>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</si>
  <si>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</si>
  <si>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</si>
  <si>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</si>
  <si>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</si>
  <si>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</si>
  <si>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</si>
  <si>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</si>
  <si>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</si>
  <si>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</si>
  <si>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</si>
  <si>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</si>
  <si>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</si>
  <si>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</si>
  <si>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</si>
  <si>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</si>
  <si>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</si>
  <si>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</si>
  <si>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</si>
  <si>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</si>
  <si>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</si>
  <si>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</si>
  <si>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</si>
  <si>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</si>
  <si>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</si>
  <si>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</si>
  <si>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</si>
  <si>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</si>
  <si>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</si>
  <si>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</si>
  <si>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</si>
  <si>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</si>
  <si>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</si>
  <si>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</si>
  <si>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</si>
  <si>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</si>
  <si>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</si>
  <si>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</si>
  <si>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</si>
  <si>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</si>
  <si>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</si>
  <si>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</si>
  <si>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</si>
  <si>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</si>
  <si>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</si>
  <si>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</si>
  <si>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</si>
  <si>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</si>
  <si>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</si>
  <si>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</si>
  <si>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</si>
  <si>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</si>
  <si>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</si>
  <si>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</si>
  <si>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</si>
  <si>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</si>
  <si>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</si>
  <si>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</si>
  <si>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</si>
  <si>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</si>
  <si>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</si>
  <si>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</si>
  <si>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</si>
  <si>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</si>
  <si>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</si>
  <si>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</si>
  <si>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</si>
  <si>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</si>
  <si>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</si>
  <si>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</si>
  <si>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</si>
  <si>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</si>
  <si>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</si>
  <si>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</si>
  <si>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</si>
  <si>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</si>
  <si>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</si>
  <si>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</si>
  <si>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</si>
  <si>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</si>
  <si>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</si>
  <si>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</si>
  <si>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</si>
  <si>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</si>
  <si>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</si>
  <si>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</si>
  <si>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</si>
  <si>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</si>
  <si>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</si>
  <si>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</si>
  <si>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</si>
  <si>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</si>
  <si>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</si>
  <si>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</si>
  <si>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</si>
  <si>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</si>
  <si>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</si>
  <si>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</si>
  <si>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</si>
  <si>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</si>
  <si>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</si>
  <si>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</si>
  <si>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</si>
  <si>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</si>
  <si>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</si>
  <si>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</si>
  <si>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</si>
  <si>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</si>
  <si>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</si>
  <si>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</si>
  <si>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</si>
  <si>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</si>
  <si>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</si>
  <si>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</si>
  <si>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</si>
  <si>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</si>
  <si>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</si>
  <si>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</si>
  <si>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</si>
  <si>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</si>
  <si>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</si>
  <si>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</si>
  <si>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</si>
  <si>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</si>
  <si>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</si>
  <si>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</si>
  <si>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</si>
  <si>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</si>
  <si>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</si>
  <si>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</si>
  <si>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</si>
  <si>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</si>
  <si>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</si>
  <si>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</si>
  <si>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</si>
  <si>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</si>
  <si>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</si>
  <si>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</si>
  <si>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</si>
  <si>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</si>
  <si>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</si>
  <si>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</si>
  <si>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</si>
  <si>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</si>
  <si>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</si>
  <si>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</si>
  <si>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</si>
  <si>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</si>
  <si>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</si>
  <si>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</si>
  <si>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</si>
  <si>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</si>
  <si>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</si>
  <si>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</si>
  <si>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</si>
  <si>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</si>
  <si>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</si>
  <si>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</si>
  <si>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</si>
  <si>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</si>
  <si>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</si>
  <si>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</si>
  <si>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</si>
  <si>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</si>
  <si>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</si>
  <si>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</si>
  <si>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</si>
  <si>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</si>
  <si>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</si>
  <si>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</si>
  <si>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</si>
  <si>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</si>
  <si>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</si>
  <si>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</si>
  <si>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</si>
  <si>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</si>
  <si>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</si>
  <si>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</si>
  <si>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</si>
  <si>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</si>
  <si>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</si>
  <si>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</si>
  <si>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</si>
  <si>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</si>
  <si>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</si>
  <si>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</si>
  <si>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</si>
  <si>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</si>
  <si>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</si>
  <si>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</si>
  <si>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</si>
  <si>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</si>
  <si>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</si>
  <si>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</si>
  <si>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</si>
  <si>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</si>
  <si>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</si>
  <si>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</si>
  <si>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</si>
  <si>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</si>
  <si>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</si>
  <si>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</si>
  <si>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</si>
  <si>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</si>
  <si>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</si>
  <si>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</si>
  <si>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</si>
  <si>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</si>
  <si>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</si>
  <si>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</si>
  <si>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</si>
  <si>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</si>
  <si>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</si>
  <si>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</si>
  <si>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</si>
  <si>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</si>
  <si>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</si>
  <si>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</si>
  <si>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</si>
  <si>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</si>
  <si>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</si>
  <si>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</si>
  <si>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</si>
  <si>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</si>
  <si>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</si>
  <si>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</si>
  <si>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</si>
  <si>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</si>
  <si>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</si>
  <si>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</si>
  <si>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</si>
  <si>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</si>
  <si>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</si>
  <si>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</si>
  <si>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</si>
  <si>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</si>
  <si>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</si>
  <si>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</si>
  <si>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</si>
  <si>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</si>
  <si>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</si>
  <si>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</si>
  <si>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</si>
  <si>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</si>
  <si>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</si>
  <si>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</si>
  <si>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</si>
  <si>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</si>
  <si>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</si>
  <si>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</si>
  <si>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</si>
  <si>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</si>
  <si>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</si>
  <si>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</si>
  <si>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</si>
  <si>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</si>
  <si>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</si>
  <si>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</si>
  <si>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</si>
  <si>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</si>
  <si>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</si>
  <si>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</si>
  <si>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</si>
  <si>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</si>
  <si>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</si>
  <si>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</si>
  <si>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</si>
  <si>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</si>
  <si>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</si>
  <si>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</si>
  <si>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</si>
  <si>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</si>
  <si>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</si>
  <si>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</si>
  <si>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</si>
  <si>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</si>
  <si>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</si>
  <si>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</si>
  <si>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</si>
  <si>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</si>
  <si>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</si>
  <si>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</si>
  <si>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</si>
  <si>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</si>
  <si>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</si>
  <si>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</si>
  <si>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</si>
  <si>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</si>
  <si>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</si>
  <si>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</si>
  <si>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</si>
  <si>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</si>
  <si>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</si>
  <si>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</si>
  <si>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</si>
  <si>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</si>
  <si>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</si>
  <si>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</si>
  <si>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</si>
  <si>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</si>
  <si>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</si>
  <si>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</si>
  <si>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</si>
  <si>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</si>
  <si>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</si>
  <si>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</si>
  <si>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</si>
  <si>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</si>
  <si>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</si>
  <si>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</si>
  <si>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</si>
  <si>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</si>
  <si>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</si>
  <si>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</si>
  <si>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</si>
  <si>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</si>
  <si>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</si>
  <si>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</si>
  <si>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</si>
  <si>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</si>
  <si>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</si>
  <si>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</si>
  <si>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</si>
  <si>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</si>
  <si>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</si>
  <si>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</si>
  <si>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</si>
  <si>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</si>
  <si>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</si>
  <si>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</si>
  <si>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</si>
  <si>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</si>
  <si>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</si>
  <si>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</si>
  <si>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</si>
  <si>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</si>
  <si>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</si>
  <si>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</si>
  <si>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</si>
  <si>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</si>
  <si>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</si>
  <si>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</si>
  <si>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</si>
  <si>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</si>
  <si>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</si>
  <si>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</si>
  <si>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</si>
  <si>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</si>
  <si>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</si>
  <si>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</si>
  <si>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</si>
  <si>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</si>
  <si>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</si>
  <si>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</si>
  <si>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</si>
  <si>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</si>
  <si>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</si>
  <si>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</si>
  <si>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</si>
  <si>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</si>
  <si>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</si>
  <si>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</si>
  <si>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</si>
  <si>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</si>
  <si>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</si>
  <si>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</si>
  <si>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</si>
  <si>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</si>
  <si>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</si>
  <si>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</si>
  <si>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</si>
  <si>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</si>
  <si>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</si>
  <si>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</si>
  <si>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</si>
  <si>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</si>
  <si>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</si>
  <si>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</si>
  <si>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</si>
  <si>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</si>
  <si>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</si>
  <si>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</si>
  <si>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</si>
  <si>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</si>
  <si>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</si>
  <si>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</si>
  <si>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</si>
  <si>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</si>
  <si>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</si>
  <si>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</si>
  <si>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</si>
  <si>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</si>
  <si>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</si>
  <si>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</si>
  <si>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</si>
  <si>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</si>
  <si>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</si>
  <si>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</si>
  <si>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</si>
  <si>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</si>
  <si>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</si>
  <si>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</si>
  <si>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</si>
  <si>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</si>
  <si>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</si>
  <si>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</si>
  <si>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</si>
  <si>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</si>
  <si>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</si>
  <si>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</si>
  <si>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</si>
  <si>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</si>
  <si>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</si>
  <si>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</si>
  <si>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</si>
  <si>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</si>
  <si>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</si>
  <si>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</si>
  <si>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</si>
  <si>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</si>
  <si>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</si>
  <si>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</si>
  <si>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</si>
  <si>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</si>
  <si>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</si>
  <si>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</si>
  <si>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</si>
  <si>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</si>
  <si>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</si>
  <si>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</si>
  <si>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</si>
  <si>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</si>
  <si>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</si>
  <si>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</si>
  <si>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</si>
  <si>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</si>
  <si>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</si>
  <si>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</si>
  <si>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</si>
  <si>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</si>
  <si>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</si>
  <si>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</si>
  <si>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</si>
  <si>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</si>
  <si>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</si>
  <si>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</si>
  <si>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</si>
  <si>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</si>
  <si>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</si>
  <si>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</si>
  <si>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</si>
  <si>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</si>
  <si>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</si>
  <si>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</si>
  <si>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</si>
  <si>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</si>
  <si>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</si>
  <si>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</si>
  <si>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</si>
  <si>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</si>
  <si>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</si>
  <si>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</si>
  <si>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</si>
  <si>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</si>
  <si>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</si>
  <si>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</si>
  <si>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</si>
  <si>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</si>
  <si>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</si>
  <si>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</si>
  <si>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</si>
  <si>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</si>
  <si>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</si>
  <si>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</si>
  <si>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</si>
  <si>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</si>
  <si>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</si>
  <si>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</si>
  <si>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</si>
  <si>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</si>
  <si>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</si>
  <si>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</si>
  <si>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</si>
  <si>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</si>
  <si>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</si>
  <si>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</si>
  <si>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</si>
  <si>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</si>
  <si>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</si>
  <si>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</si>
  <si>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</si>
  <si>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</si>
  <si>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</si>
  <si>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</si>
  <si>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</si>
  <si>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</si>
  <si>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</si>
  <si>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</si>
  <si>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</si>
  <si>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</si>
  <si>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</si>
  <si>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</si>
  <si>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</si>
  <si>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</si>
  <si>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</si>
  <si>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</si>
  <si>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</si>
  <si>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</si>
  <si>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</si>
  <si>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</si>
  <si>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</si>
  <si>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</si>
  <si>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</si>
  <si>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</si>
  <si>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</si>
  <si>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</si>
  <si>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</si>
  <si>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</si>
  <si>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</si>
  <si>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</si>
  <si>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</si>
  <si>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</si>
  <si>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</si>
  <si>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</si>
  <si>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</si>
  <si>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</si>
  <si>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</si>
  <si>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</si>
  <si>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</si>
  <si>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</si>
  <si>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</si>
  <si>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</si>
  <si>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</si>
  <si>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</si>
  <si>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</si>
  <si>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</si>
  <si>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</si>
  <si>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</si>
  <si>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</si>
  <si>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</si>
  <si>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</si>
  <si>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</si>
  <si>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</si>
  <si>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</si>
  <si>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</si>
  <si>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</si>
  <si>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</si>
  <si>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</si>
  <si>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</si>
  <si>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</si>
  <si>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</si>
  <si>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</si>
  <si>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</si>
  <si>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</si>
  <si>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</si>
  <si>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</si>
  <si>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</si>
  <si>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</si>
  <si>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</si>
  <si>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</si>
  <si>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</si>
  <si>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</si>
  <si>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</si>
  <si>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</si>
  <si>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</si>
  <si>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</si>
  <si>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</si>
  <si>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</si>
  <si>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</si>
  <si>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</si>
  <si>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</si>
  <si>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</si>
  <si>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</si>
  <si>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</si>
  <si>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</si>
  <si>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</si>
  <si>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</si>
  <si>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</si>
  <si>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</si>
  <si>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</si>
  <si>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</si>
  <si>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</si>
  <si>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</si>
  <si>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</si>
  <si>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</si>
  <si>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</si>
  <si>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</si>
  <si>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</si>
  <si>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</si>
  <si>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</si>
  <si>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</si>
  <si>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</si>
  <si>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</si>
  <si>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</si>
  <si>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</si>
  <si>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</si>
  <si>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</si>
  <si>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</si>
  <si>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</si>
  <si>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</si>
  <si>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</si>
  <si>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</si>
  <si>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</si>
  <si>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</si>
  <si>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</si>
  <si>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</si>
  <si>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</si>
  <si>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</si>
  <si>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</si>
  <si>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</si>
  <si>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</si>
  <si>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</si>
  <si>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</si>
  <si>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</si>
  <si>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</si>
  <si>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</si>
  <si>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</si>
  <si>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</si>
  <si>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</si>
  <si>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</si>
  <si>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</si>
  <si>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</si>
  <si>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</si>
  <si>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</si>
  <si>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</si>
  <si>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</si>
  <si>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</si>
  <si>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</si>
  <si>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</si>
  <si>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</si>
  <si>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</si>
  <si>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</si>
  <si>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</si>
  <si>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</si>
  <si>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</si>
  <si>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</si>
  <si>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</si>
  <si>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</si>
  <si>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</si>
  <si>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</si>
  <si>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</si>
  <si>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</si>
  <si>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</si>
  <si>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</si>
  <si>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</si>
  <si>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</si>
  <si>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</si>
  <si>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</si>
  <si>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</si>
  <si>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</si>
  <si>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</si>
  <si>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</si>
  <si>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</si>
  <si>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</si>
  <si>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</si>
  <si>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</si>
  <si>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</si>
  <si>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</si>
  <si>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</si>
  <si>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</si>
  <si>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</si>
  <si>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</si>
  <si>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</si>
  <si>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</si>
  <si>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</si>
  <si>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</si>
  <si>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</si>
  <si>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</si>
  <si>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</si>
  <si>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</si>
  <si>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</si>
  <si>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</si>
  <si>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</si>
  <si>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</si>
  <si>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</si>
  <si>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</si>
  <si>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</si>
  <si>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</si>
  <si>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</si>
  <si>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</si>
  <si>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</si>
  <si>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</si>
  <si>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</si>
  <si>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</si>
  <si>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</si>
  <si>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</si>
  <si>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</si>
  <si>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</si>
  <si>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</si>
  <si>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</si>
  <si>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</si>
  <si>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</si>
  <si>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</si>
  <si>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</si>
  <si>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</si>
  <si>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</si>
  <si>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</si>
  <si>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</si>
  <si>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</si>
  <si>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</si>
  <si>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</si>
  <si>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</si>
  <si>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</si>
  <si>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</si>
  <si>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</si>
  <si>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</si>
  <si>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</si>
  <si>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</si>
  <si>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</si>
  <si>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</si>
  <si>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</si>
  <si>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</si>
  <si>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</si>
  <si>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</si>
  <si>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</si>
  <si>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</si>
  <si>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</si>
  <si>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</si>
  <si>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</si>
  <si>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</si>
  <si>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</si>
  <si>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</si>
  <si>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</si>
  <si>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</si>
  <si>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</si>
  <si>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</si>
  <si>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</si>
  <si>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</si>
  <si>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</si>
  <si>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</si>
  <si>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</si>
  <si>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</si>
  <si>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</si>
  <si>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</si>
  <si>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</si>
  <si>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</si>
  <si>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</si>
  <si>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</si>
  <si>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</si>
  <si>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</si>
  <si>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</si>
  <si>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</si>
  <si>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</si>
  <si>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</si>
  <si>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</si>
  <si>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</si>
  <si>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</si>
  <si>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</si>
  <si>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</si>
  <si>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</si>
  <si>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</si>
  <si>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</si>
  <si>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</si>
  <si>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</si>
  <si>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</si>
  <si>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</si>
  <si>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</si>
  <si>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</si>
  <si>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</si>
  <si>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</si>
  <si>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</si>
  <si>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</si>
  <si>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</si>
  <si>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</si>
  <si>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</si>
  <si>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</si>
  <si>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</si>
  <si>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</si>
  <si>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</si>
  <si>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</si>
  <si>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</si>
  <si>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</si>
  <si>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</si>
  <si>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</si>
  <si>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</si>
  <si>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</si>
  <si>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</si>
  <si>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</si>
  <si>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</si>
  <si>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</si>
  <si>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</si>
  <si>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</si>
  <si>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</si>
  <si>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</si>
  <si>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</si>
  <si>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</si>
  <si>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</si>
  <si>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</si>
  <si>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</si>
  <si>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</si>
  <si>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</si>
  <si>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</si>
  <si>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</si>
  <si>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</si>
  <si>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</si>
  <si>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</si>
  <si>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</si>
  <si>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</si>
  <si>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</si>
  <si>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</si>
  <si>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</si>
  <si>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</si>
  <si>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</si>
  <si>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</si>
  <si>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</si>
  <si>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</si>
  <si>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</si>
  <si>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</si>
  <si>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</si>
  <si>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</si>
  <si>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</si>
  <si>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</si>
  <si>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</si>
  <si>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</si>
  <si>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</si>
  <si>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</si>
  <si>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</si>
  <si>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</si>
  <si>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</si>
  <si>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</si>
  <si>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</si>
  <si>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</si>
  <si>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</si>
  <si>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</si>
  <si>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</si>
  <si>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</si>
  <si>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</si>
  <si>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</si>
  <si>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</si>
  <si>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</si>
  <si>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</si>
  <si>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</si>
  <si>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</si>
  <si>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</si>
  <si>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</si>
  <si>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</si>
  <si>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</si>
  <si>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</si>
  <si>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</si>
  <si>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</si>
  <si>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</si>
  <si>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</si>
  <si>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</si>
  <si>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</si>
  <si>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</si>
  <si>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</si>
  <si>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</si>
  <si>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</si>
  <si>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</si>
  <si>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</si>
  <si>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</si>
  <si>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</si>
  <si>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</si>
  <si>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</si>
  <si>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</si>
  <si>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</si>
  <si>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</si>
  <si>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</si>
  <si>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</si>
  <si>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</si>
  <si>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</si>
  <si>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</si>
  <si>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</si>
  <si>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</si>
  <si>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</si>
  <si>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</si>
  <si>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</si>
  <si>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</si>
  <si>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</si>
  <si>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</si>
  <si>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</si>
  <si>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</si>
  <si>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</si>
  <si>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</si>
  <si>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</si>
  <si>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</si>
  <si>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</si>
  <si>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</si>
  <si>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</si>
  <si>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</si>
  <si>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</si>
  <si>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</si>
  <si>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</si>
  <si>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</si>
  <si>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</si>
  <si>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</si>
  <si>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</si>
  <si>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</si>
  <si>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</si>
  <si>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BIOGRAD</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</si>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</sst>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2933658.83</v>
      </c>
      <c r="D2" s="7">
        <f>'PR-RAS'!E6</f>
        <v>2712541.2399999993</v>
      </c>
      <c r="E2" s="7">
        <v>0</v>
      </c>
      <c r="F2" s="7">
        <v>0</v>
      </c>
      <c r="G2" s="8">
        <f t="shared" ref="G2:G274" si="0">(B2/1000)*(C2*1+D2*2)</f>
        <v>8358.7413099999994</v>
      </c>
      <c r="H2" s="8">
        <f t="shared" ref="H2:H274" si="1">ABS(C2-ROUND(C2,0))+ABS(D2-ROUND(D2,0))</f>
        <v>0.40999999921768904</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2398358</v>
      </c>
      <c r="D45" s="2">
        <f>'PR-RAS'!E49</f>
        <v>2431962.0799999996</v>
      </c>
      <c r="E45" s="2">
        <v>0</v>
      </c>
      <c r="F45" s="2">
        <v>0</v>
      </c>
      <c r="G45" s="3">
        <f t="shared" si="0"/>
        <v>319540.41503999993</v>
      </c>
      <c r="H45" s="3">
        <f t="shared" si="1"/>
        <v>7.9999999608844519E-2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2388031.29</v>
      </c>
      <c r="D64" s="2">
        <f>'PR-RAS'!E68</f>
        <v>2421788.7199999997</v>
      </c>
      <c r="E64" s="2">
        <v>0</v>
      </c>
      <c r="F64" s="2">
        <v>0</v>
      </c>
      <c r="G64" s="3">
        <f t="shared" si="0"/>
        <v>455591.34998999996</v>
      </c>
      <c r="H64" s="3">
        <f t="shared" si="1"/>
        <v>0.57000000029802322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2192629.75</v>
      </c>
      <c r="D65" s="2">
        <f>'PR-RAS'!E69</f>
        <v>2330886.5299999998</v>
      </c>
      <c r="E65" s="2">
        <v>0</v>
      </c>
      <c r="F65" s="2">
        <v>0</v>
      </c>
      <c r="G65" s="3">
        <f t="shared" si="0"/>
        <v>438681.77983999997</v>
      </c>
      <c r="H65" s="3">
        <f t="shared" si="1"/>
        <v>0.72000000020489097</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195401.54</v>
      </c>
      <c r="D66" s="2">
        <f>'PR-RAS'!E70</f>
        <v>90902.19</v>
      </c>
      <c r="E66" s="2">
        <v>0</v>
      </c>
      <c r="F66" s="2">
        <v>0</v>
      </c>
      <c r="G66" s="3">
        <f t="shared" si="0"/>
        <v>24518.384800000003</v>
      </c>
      <c r="H66" s="3">
        <f t="shared" si="1"/>
        <v>0.64999999999417923</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10326.709999999999</v>
      </c>
      <c r="D73" s="2">
        <f>'PR-RAS'!E77</f>
        <v>10173.36</v>
      </c>
      <c r="E73" s="2">
        <v>0</v>
      </c>
      <c r="F73" s="2">
        <v>0</v>
      </c>
      <c r="G73" s="3">
        <f t="shared" si="0"/>
        <v>2208.4869599999997</v>
      </c>
      <c r="H73" s="3">
        <f t="shared" si="1"/>
        <v>0.65000000000145519</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750.4</v>
      </c>
      <c r="D74" s="2">
        <f>'PR-RAS'!E78</f>
        <v>1036.3599999999999</v>
      </c>
      <c r="E74" s="2">
        <v>0</v>
      </c>
      <c r="F74" s="2">
        <v>0</v>
      </c>
      <c r="G74" s="3">
        <f t="shared" si="0"/>
        <v>206.08775999999997</v>
      </c>
      <c r="H74" s="3">
        <f t="shared" si="1"/>
        <v>0.75999999999987722</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9576.31</v>
      </c>
      <c r="D76" s="2">
        <f>'PR-RAS'!E80</f>
        <v>9137</v>
      </c>
      <c r="E76" s="2">
        <v>0</v>
      </c>
      <c r="F76" s="2">
        <v>0</v>
      </c>
      <c r="G76" s="3">
        <f t="shared" si="0"/>
        <v>2088.7732499999997</v>
      </c>
      <c r="H76" s="3">
        <f t="shared" si="1"/>
        <v>0.30999999999949068</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17070.48</v>
      </c>
      <c r="D102" s="2">
        <f>'PR-RAS'!E106</f>
        <v>25337.38</v>
      </c>
      <c r="E102" s="2">
        <v>0</v>
      </c>
      <c r="F102" s="2">
        <v>0</v>
      </c>
      <c r="G102" s="3">
        <f t="shared" si="0"/>
        <v>6842.2692400000005</v>
      </c>
      <c r="H102" s="3">
        <f t="shared" si="1"/>
        <v>0.86000000000058208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17070.48</v>
      </c>
      <c r="D108" s="2">
        <f>'PR-RAS'!E112</f>
        <v>25337.38</v>
      </c>
      <c r="E108" s="2">
        <v>0</v>
      </c>
      <c r="F108" s="2">
        <v>0</v>
      </c>
      <c r="G108" s="3">
        <f t="shared" si="0"/>
        <v>7248.7406800000008</v>
      </c>
      <c r="H108" s="3">
        <f t="shared" si="1"/>
        <v>0.86000000000058208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17070.48</v>
      </c>
      <c r="D113" s="2">
        <f>'PR-RAS'!E117</f>
        <v>25337.38</v>
      </c>
      <c r="E113" s="2">
        <v>0</v>
      </c>
      <c r="F113" s="2">
        <v>0</v>
      </c>
      <c r="G113" s="3">
        <f t="shared" si="0"/>
        <v>7587.4668800000009</v>
      </c>
      <c r="H113" s="3">
        <f t="shared" si="1"/>
        <v>0.86000000000058208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7017.6</v>
      </c>
      <c r="D121" s="2">
        <f>'PR-RAS'!E125</f>
        <v>3598.34</v>
      </c>
      <c r="E121" s="2">
        <v>0</v>
      </c>
      <c r="F121" s="2">
        <v>0</v>
      </c>
      <c r="G121" s="3">
        <f t="shared" si="0"/>
        <v>1705.7136</v>
      </c>
      <c r="H121" s="3">
        <f t="shared" si="1"/>
        <v>0.73999999999978172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5000</v>
      </c>
      <c r="D122" s="2">
        <f>'PR-RAS'!E126</f>
        <v>3598.34</v>
      </c>
      <c r="E122" s="2">
        <v>0</v>
      </c>
      <c r="F122" s="2">
        <v>0</v>
      </c>
      <c r="G122" s="3">
        <f t="shared" si="0"/>
        <v>1475.79828</v>
      </c>
      <c r="H122" s="3">
        <f t="shared" si="1"/>
        <v>0.34000000000014552</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5000</v>
      </c>
      <c r="D124" s="2">
        <f>'PR-RAS'!E128</f>
        <v>3598.34</v>
      </c>
      <c r="E124" s="2">
        <v>0</v>
      </c>
      <c r="F124" s="2">
        <v>0</v>
      </c>
      <c r="G124" s="3">
        <f t="shared" si="0"/>
        <v>1500.19164</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2017.6</v>
      </c>
      <c r="D125" s="2">
        <f>'PR-RAS'!E129</f>
        <v>0</v>
      </c>
      <c r="E125" s="2">
        <v>0</v>
      </c>
      <c r="F125" s="2">
        <v>0</v>
      </c>
      <c r="G125" s="3">
        <f t="shared" si="0"/>
        <v>250.18239999999997</v>
      </c>
      <c r="H125" s="3">
        <f t="shared" si="1"/>
        <v>0.40000000000009095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2017.6</v>
      </c>
      <c r="D126" s="2">
        <f>'PR-RAS'!E130</f>
        <v>0</v>
      </c>
      <c r="E126" s="2">
        <v>0</v>
      </c>
      <c r="F126" s="2">
        <v>0</v>
      </c>
      <c r="G126" s="3">
        <f t="shared" si="0"/>
        <v>252.2</v>
      </c>
      <c r="H126" s="3">
        <f t="shared" si="1"/>
        <v>0.40000000000009095</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511212.75</v>
      </c>
      <c r="D130" s="2">
        <f>'PR-RAS'!E134</f>
        <v>251643.44</v>
      </c>
      <c r="E130" s="2">
        <v>0</v>
      </c>
      <c r="F130" s="2">
        <v>0</v>
      </c>
      <c r="G130" s="3">
        <f t="shared" si="0"/>
        <v>130870.45227000001</v>
      </c>
      <c r="H130" s="3">
        <f t="shared" si="1"/>
        <v>0.69000000000232831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511212.75</v>
      </c>
      <c r="D131" s="2">
        <f>'PR-RAS'!E135</f>
        <v>251643.44</v>
      </c>
      <c r="E131" s="2">
        <v>0</v>
      </c>
      <c r="F131" s="2">
        <v>0</v>
      </c>
      <c r="G131" s="3">
        <f t="shared" si="0"/>
        <v>131884.95190000001</v>
      </c>
      <c r="H131" s="3">
        <f t="shared" si="1"/>
        <v>0.69000000000232831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511212.75</v>
      </c>
      <c r="D132" s="2">
        <f>'PR-RAS'!E136</f>
        <v>247998.44</v>
      </c>
      <c r="E132" s="2">
        <v>0</v>
      </c>
      <c r="F132" s="2">
        <v>0</v>
      </c>
      <c r="G132" s="3">
        <f t="shared" si="0"/>
        <v>131944.46153</v>
      </c>
      <c r="H132" s="3">
        <f t="shared" si="1"/>
        <v>0.69000000000232831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3645</v>
      </c>
      <c r="E133" s="2">
        <v>0</v>
      </c>
      <c r="F133" s="2">
        <v>0</v>
      </c>
      <c r="G133" s="3">
        <f t="shared" si="0"/>
        <v>962.28000000000009</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2410489.98</v>
      </c>
      <c r="D148" s="2">
        <f>'PR-RAS'!E152</f>
        <v>2852799.92</v>
      </c>
      <c r="E148" s="2">
        <v>0</v>
      </c>
      <c r="F148" s="2">
        <v>0</v>
      </c>
      <c r="G148" s="3">
        <f t="shared" si="0"/>
        <v>1193065.2035399999</v>
      </c>
      <c r="H148" s="3">
        <f t="shared" si="1"/>
        <v>0.10000000009313226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1998973.4</v>
      </c>
      <c r="D149" s="2">
        <f>'PR-RAS'!E153</f>
        <v>2342336.38</v>
      </c>
      <c r="E149" s="2">
        <v>0</v>
      </c>
      <c r="F149" s="2">
        <v>0</v>
      </c>
      <c r="G149" s="3">
        <f t="shared" si="0"/>
        <v>989179.63167999999</v>
      </c>
      <c r="H149" s="3">
        <f t="shared" si="1"/>
        <v>0.77999999979510903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1645559.26</v>
      </c>
      <c r="D150" s="2">
        <f>'PR-RAS'!E154</f>
        <v>1953371.58</v>
      </c>
      <c r="E150" s="2">
        <v>0</v>
      </c>
      <c r="F150" s="2">
        <v>0</v>
      </c>
      <c r="G150" s="3">
        <f t="shared" si="0"/>
        <v>827293.06057999993</v>
      </c>
      <c r="H150" s="3">
        <f t="shared" si="1"/>
        <v>0.67999999993480742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1644608.16</v>
      </c>
      <c r="D151" s="2">
        <f>'PR-RAS'!E155</f>
        <v>1947103.08</v>
      </c>
      <c r="E151" s="2">
        <v>0</v>
      </c>
      <c r="F151" s="2">
        <v>0</v>
      </c>
      <c r="G151" s="3">
        <f t="shared" si="0"/>
        <v>830822.14800000004</v>
      </c>
      <c r="H151" s="3">
        <f t="shared" si="1"/>
        <v>0.23999999999068677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951.1</v>
      </c>
      <c r="D153" s="2">
        <f>'PR-RAS'!E157</f>
        <v>6268.5</v>
      </c>
      <c r="E153" s="2">
        <v>0</v>
      </c>
      <c r="F153" s="2">
        <v>0</v>
      </c>
      <c r="G153" s="3">
        <f t="shared" si="0"/>
        <v>2050.1912000000002</v>
      </c>
      <c r="H153" s="3">
        <f t="shared" si="1"/>
        <v>0.60000000000002274</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80244.25</v>
      </c>
      <c r="D155" s="2">
        <f>'PR-RAS'!E159</f>
        <v>66990.97</v>
      </c>
      <c r="E155" s="2">
        <v>0</v>
      </c>
      <c r="F155" s="2">
        <v>0</v>
      </c>
      <c r="G155" s="3">
        <f t="shared" si="0"/>
        <v>32990.833259999999</v>
      </c>
      <c r="H155" s="3">
        <f t="shared" si="1"/>
        <v>0.27999999999883585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273169.89</v>
      </c>
      <c r="D156" s="2">
        <f>'PR-RAS'!E160</f>
        <v>321973.83</v>
      </c>
      <c r="E156" s="2">
        <v>0</v>
      </c>
      <c r="F156" s="2">
        <v>0</v>
      </c>
      <c r="G156" s="3">
        <f t="shared" si="0"/>
        <v>142153.22025000001</v>
      </c>
      <c r="H156" s="3">
        <f t="shared" si="1"/>
        <v>0.27999999996973202</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273160.7</v>
      </c>
      <c r="D158" s="2">
        <f>'PR-RAS'!E162</f>
        <v>321973.83</v>
      </c>
      <c r="E158" s="2">
        <v>0</v>
      </c>
      <c r="F158" s="2">
        <v>0</v>
      </c>
      <c r="G158" s="3">
        <f t="shared" si="0"/>
        <v>143986.01252000002</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9.19</v>
      </c>
      <c r="D159" s="2">
        <f>'PR-RAS'!E163</f>
        <v>0</v>
      </c>
      <c r="E159" s="2">
        <v>0</v>
      </c>
      <c r="F159" s="2">
        <v>0</v>
      </c>
      <c r="G159" s="3">
        <f t="shared" si="0"/>
        <v>1.4520199999999999</v>
      </c>
      <c r="H159" s="3">
        <f t="shared" si="1"/>
        <v>0.1899999999999995</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411253.14999999997</v>
      </c>
      <c r="D160" s="2">
        <f>'PR-RAS'!E164</f>
        <v>509163.55</v>
      </c>
      <c r="E160" s="2">
        <v>0</v>
      </c>
      <c r="F160" s="2">
        <v>0</v>
      </c>
      <c r="G160" s="3">
        <f t="shared" si="0"/>
        <v>227303.25975</v>
      </c>
      <c r="H160" s="3">
        <f t="shared" si="1"/>
        <v>0.59999999997671694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64515.420000000006</v>
      </c>
      <c r="D161" s="2">
        <f>'PR-RAS'!E165</f>
        <v>71178.48</v>
      </c>
      <c r="E161" s="2">
        <v>0</v>
      </c>
      <c r="F161" s="2">
        <v>0</v>
      </c>
      <c r="G161" s="3">
        <f t="shared" si="0"/>
        <v>33099.580800000003</v>
      </c>
      <c r="H161" s="3">
        <f t="shared" si="1"/>
        <v>0.90000000000145519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4342.26</v>
      </c>
      <c r="D162" s="2">
        <f>'PR-RAS'!E166</f>
        <v>6912.02</v>
      </c>
      <c r="E162" s="2">
        <v>0</v>
      </c>
      <c r="F162" s="2">
        <v>0</v>
      </c>
      <c r="G162" s="3">
        <f t="shared" si="0"/>
        <v>2924.7743000000005</v>
      </c>
      <c r="H162" s="3">
        <f t="shared" si="1"/>
        <v>0.28000000000065484</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58796.66</v>
      </c>
      <c r="D163" s="2">
        <f>'PR-RAS'!E167</f>
        <v>62875.040000000001</v>
      </c>
      <c r="E163" s="2">
        <v>0</v>
      </c>
      <c r="F163" s="2">
        <v>0</v>
      </c>
      <c r="G163" s="3">
        <f t="shared" si="0"/>
        <v>29896.57188</v>
      </c>
      <c r="H163" s="3">
        <f t="shared" si="1"/>
        <v>0.37999999999738066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0</v>
      </c>
      <c r="D164" s="2">
        <f>'PR-RAS'!E168</f>
        <v>100</v>
      </c>
      <c r="E164" s="2">
        <v>0</v>
      </c>
      <c r="F164" s="2">
        <v>0</v>
      </c>
      <c r="G164" s="3">
        <f t="shared" si="0"/>
        <v>32.6</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1376.5</v>
      </c>
      <c r="D165" s="2">
        <f>'PR-RAS'!E169</f>
        <v>1291.42</v>
      </c>
      <c r="E165" s="2">
        <v>0</v>
      </c>
      <c r="F165" s="2">
        <v>0</v>
      </c>
      <c r="G165" s="3">
        <f t="shared" si="0"/>
        <v>649.33176000000003</v>
      </c>
      <c r="H165" s="3">
        <f t="shared" si="1"/>
        <v>0.92000000000007276</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173617.75999999998</v>
      </c>
      <c r="D166" s="2">
        <f>'PR-RAS'!E170</f>
        <v>200750.63</v>
      </c>
      <c r="E166" s="2">
        <v>0</v>
      </c>
      <c r="F166" s="2">
        <v>0</v>
      </c>
      <c r="G166" s="3">
        <f t="shared" si="0"/>
        <v>94894.638300000006</v>
      </c>
      <c r="H166" s="3">
        <f t="shared" si="1"/>
        <v>0.61000000001513399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9918.02</v>
      </c>
      <c r="D167" s="2">
        <f>'PR-RAS'!E171</f>
        <v>14968.58</v>
      </c>
      <c r="E167" s="2">
        <v>0</v>
      </c>
      <c r="F167" s="2">
        <v>0</v>
      </c>
      <c r="G167" s="3">
        <f t="shared" si="0"/>
        <v>6615.9598800000003</v>
      </c>
      <c r="H167" s="3">
        <f t="shared" si="1"/>
        <v>0.44000000000050932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125965.78</v>
      </c>
      <c r="D168" s="2">
        <f>'PR-RAS'!E172</f>
        <v>146004.35</v>
      </c>
      <c r="E168" s="2">
        <v>0</v>
      </c>
      <c r="F168" s="2">
        <v>0</v>
      </c>
      <c r="G168" s="3">
        <f t="shared" si="0"/>
        <v>69801.738160000008</v>
      </c>
      <c r="H168" s="3">
        <f t="shared" si="1"/>
        <v>0.57000000000698492</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30698.99</v>
      </c>
      <c r="D169" s="2">
        <f>'PR-RAS'!E173</f>
        <v>37537.769999999997</v>
      </c>
      <c r="E169" s="2">
        <v>0</v>
      </c>
      <c r="F169" s="2">
        <v>0</v>
      </c>
      <c r="G169" s="3">
        <f t="shared" si="0"/>
        <v>17770.121040000002</v>
      </c>
      <c r="H169" s="3">
        <f t="shared" si="1"/>
        <v>0.24000000000160071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6907.2</v>
      </c>
      <c r="D170" s="2">
        <f>'PR-RAS'!E174</f>
        <v>1909.95</v>
      </c>
      <c r="E170" s="2">
        <v>0</v>
      </c>
      <c r="F170" s="2">
        <v>0</v>
      </c>
      <c r="G170" s="3">
        <f t="shared" si="0"/>
        <v>1812.8799000000001</v>
      </c>
      <c r="H170" s="3">
        <f t="shared" si="1"/>
        <v>0.24999999999977263</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127.77</v>
      </c>
      <c r="D171" s="2">
        <f>'PR-RAS'!E175</f>
        <v>200</v>
      </c>
      <c r="E171" s="2">
        <v>0</v>
      </c>
      <c r="F171" s="2">
        <v>0</v>
      </c>
      <c r="G171" s="3">
        <f t="shared" si="0"/>
        <v>89.7209</v>
      </c>
      <c r="H171" s="3">
        <f t="shared" si="1"/>
        <v>0.23000000000000398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129.97999999999999</v>
      </c>
      <c r="E173" s="2">
        <v>0</v>
      </c>
      <c r="F173" s="2">
        <v>0</v>
      </c>
      <c r="G173" s="3">
        <f t="shared" si="0"/>
        <v>44.713119999999996</v>
      </c>
      <c r="H173" s="3">
        <f t="shared" si="1"/>
        <v>2.0000000000010232E-2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160758.43000000002</v>
      </c>
      <c r="D174" s="2">
        <f>'PR-RAS'!E178</f>
        <v>221868.76</v>
      </c>
      <c r="E174" s="2">
        <v>0</v>
      </c>
      <c r="F174" s="2">
        <v>0</v>
      </c>
      <c r="G174" s="3">
        <f t="shared" si="0"/>
        <v>104577.79935</v>
      </c>
      <c r="H174" s="3">
        <f t="shared" si="1"/>
        <v>0.67000000001280569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1291.48</v>
      </c>
      <c r="D175" s="2">
        <f>'PR-RAS'!E179</f>
        <v>1842.58</v>
      </c>
      <c r="E175" s="2">
        <v>0</v>
      </c>
      <c r="F175" s="2">
        <v>0</v>
      </c>
      <c r="G175" s="3">
        <f t="shared" si="0"/>
        <v>865.93535999999983</v>
      </c>
      <c r="H175" s="3">
        <f t="shared" si="1"/>
        <v>0.90000000000009095</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4900.51</v>
      </c>
      <c r="D176" s="2">
        <f>'PR-RAS'!E180</f>
        <v>8710.32</v>
      </c>
      <c r="E176" s="2">
        <v>0</v>
      </c>
      <c r="F176" s="2">
        <v>0</v>
      </c>
      <c r="G176" s="3">
        <f t="shared" si="0"/>
        <v>3906.2012500000001</v>
      </c>
      <c r="H176" s="3">
        <f t="shared" si="1"/>
        <v>0.80999999999949068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46716.66</v>
      </c>
      <c r="D178" s="2">
        <f>'PR-RAS'!E182</f>
        <v>50119.4</v>
      </c>
      <c r="E178" s="2">
        <v>0</v>
      </c>
      <c r="F178" s="2">
        <v>0</v>
      </c>
      <c r="G178" s="3">
        <f t="shared" si="0"/>
        <v>26011.116420000002</v>
      </c>
      <c r="H178" s="3">
        <f t="shared" si="1"/>
        <v>0.73999999999796273</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91540.27</v>
      </c>
      <c r="D179" s="2">
        <f>'PR-RAS'!E183</f>
        <v>142480.60999999999</v>
      </c>
      <c r="E179" s="2">
        <v>0</v>
      </c>
      <c r="F179" s="2">
        <v>0</v>
      </c>
      <c r="G179" s="3">
        <f t="shared" si="0"/>
        <v>67017.265220000001</v>
      </c>
      <c r="H179" s="3">
        <f t="shared" si="1"/>
        <v>0.66000000001804437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1006.25</v>
      </c>
      <c r="D180" s="2">
        <f>'PR-RAS'!E184</f>
        <v>4130</v>
      </c>
      <c r="E180" s="2">
        <v>0</v>
      </c>
      <c r="F180" s="2">
        <v>0</v>
      </c>
      <c r="G180" s="3">
        <f t="shared" si="0"/>
        <v>1658.6587499999998</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10430.26</v>
      </c>
      <c r="D181" s="2">
        <f>'PR-RAS'!E185</f>
        <v>8005.42</v>
      </c>
      <c r="E181" s="2">
        <v>0</v>
      </c>
      <c r="F181" s="2">
        <v>0</v>
      </c>
      <c r="G181" s="3">
        <f t="shared" si="0"/>
        <v>4759.3979999999992</v>
      </c>
      <c r="H181" s="3">
        <f t="shared" si="1"/>
        <v>0.68000000000029104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3342.92</v>
      </c>
      <c r="D182" s="2">
        <f>'PR-RAS'!E186</f>
        <v>3939.54</v>
      </c>
      <c r="E182" s="2">
        <v>0</v>
      </c>
      <c r="F182" s="2">
        <v>0</v>
      </c>
      <c r="G182" s="3">
        <f t="shared" si="0"/>
        <v>2031.182</v>
      </c>
      <c r="H182" s="3">
        <f t="shared" si="1"/>
        <v>0.53999999999996362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1530.08</v>
      </c>
      <c r="D183" s="2">
        <f>'PR-RAS'!E187</f>
        <v>2640.89</v>
      </c>
      <c r="E183" s="2">
        <v>0</v>
      </c>
      <c r="F183" s="2">
        <v>0</v>
      </c>
      <c r="G183" s="3">
        <f t="shared" si="0"/>
        <v>1239.7585199999999</v>
      </c>
      <c r="H183" s="3">
        <f t="shared" si="1"/>
        <v>0.19000000000005457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12361.54</v>
      </c>
      <c r="D190" s="2">
        <f>'PR-RAS'!E194</f>
        <v>15365.68</v>
      </c>
      <c r="E190" s="2">
        <v>0</v>
      </c>
      <c r="F190" s="2">
        <v>0</v>
      </c>
      <c r="G190" s="3">
        <f t="shared" si="0"/>
        <v>8144.5581000000002</v>
      </c>
      <c r="H190" s="3">
        <f t="shared" si="1"/>
        <v>0.77999999999883585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261.27999999999997</v>
      </c>
      <c r="E191" s="2">
        <v>0</v>
      </c>
      <c r="F191" s="2">
        <v>0</v>
      </c>
      <c r="G191" s="3">
        <f t="shared" si="0"/>
        <v>99.286399999999986</v>
      </c>
      <c r="H191" s="3">
        <f t="shared" si="1"/>
        <v>0.27999999999997272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355.87</v>
      </c>
      <c r="E192" s="2">
        <v>0</v>
      </c>
      <c r="F192" s="2">
        <v>0</v>
      </c>
      <c r="G192" s="3">
        <f t="shared" si="0"/>
        <v>135.94234</v>
      </c>
      <c r="H192" s="3">
        <f t="shared" si="1"/>
        <v>0.12999999999999545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1637.96</v>
      </c>
      <c r="D193" s="2">
        <f>'PR-RAS'!E197</f>
        <v>1775</v>
      </c>
      <c r="E193" s="2">
        <v>0</v>
      </c>
      <c r="F193" s="2">
        <v>0</v>
      </c>
      <c r="G193" s="3">
        <f t="shared" si="0"/>
        <v>996.08832000000007</v>
      </c>
      <c r="H193" s="3">
        <f t="shared" si="1"/>
        <v>3.999999999996362E-2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223.09</v>
      </c>
      <c r="D194" s="2">
        <f>'PR-RAS'!E198</f>
        <v>241.73</v>
      </c>
      <c r="E194" s="2">
        <v>0</v>
      </c>
      <c r="F194" s="2">
        <v>0</v>
      </c>
      <c r="G194" s="3">
        <f t="shared" si="0"/>
        <v>136.36415</v>
      </c>
      <c r="H194" s="3">
        <f t="shared" si="1"/>
        <v>0.36000000000001364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5628</v>
      </c>
      <c r="D195" s="2">
        <f>'PR-RAS'!E199</f>
        <v>7100</v>
      </c>
      <c r="E195" s="2">
        <v>0</v>
      </c>
      <c r="F195" s="2">
        <v>0</v>
      </c>
      <c r="G195" s="3">
        <f t="shared" si="0"/>
        <v>3846.6320000000001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1539.86</v>
      </c>
      <c r="D196" s="2">
        <f>'PR-RAS'!E200</f>
        <v>53.08</v>
      </c>
      <c r="E196" s="2">
        <v>0</v>
      </c>
      <c r="F196" s="2">
        <v>0</v>
      </c>
      <c r="G196" s="3">
        <f t="shared" si="0"/>
        <v>320.97390000000001</v>
      </c>
      <c r="H196" s="3">
        <f t="shared" si="1"/>
        <v>0.22000000000009834</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3332.63</v>
      </c>
      <c r="D197" s="2">
        <f>'PR-RAS'!E201</f>
        <v>5578.72</v>
      </c>
      <c r="E197" s="2">
        <v>0</v>
      </c>
      <c r="F197" s="2">
        <v>0</v>
      </c>
      <c r="G197" s="3">
        <f t="shared" si="0"/>
        <v>2840.0537199999999</v>
      </c>
      <c r="H197" s="3">
        <f t="shared" si="1"/>
        <v>0.6499999999996362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263.43</v>
      </c>
      <c r="D198" s="2">
        <f>'PR-RAS'!E202</f>
        <v>0</v>
      </c>
      <c r="E198" s="2">
        <v>0</v>
      </c>
      <c r="F198" s="2">
        <v>0</v>
      </c>
      <c r="G198" s="3">
        <f t="shared" si="0"/>
        <v>51.895710000000001</v>
      </c>
      <c r="H198" s="3">
        <f t="shared" si="1"/>
        <v>0.43000000000000682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263.43</v>
      </c>
      <c r="D212" s="2">
        <f>'PR-RAS'!E216</f>
        <v>0</v>
      </c>
      <c r="E212" s="2">
        <v>0</v>
      </c>
      <c r="F212" s="2">
        <v>0</v>
      </c>
      <c r="G212" s="3">
        <f t="shared" si="0"/>
        <v>55.583730000000003</v>
      </c>
      <c r="H212" s="3">
        <f t="shared" si="1"/>
        <v>0.43000000000000682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263.43</v>
      </c>
      <c r="D215" s="2">
        <f>'PR-RAS'!E219</f>
        <v>0</v>
      </c>
      <c r="E215" s="2">
        <v>0</v>
      </c>
      <c r="F215" s="2">
        <v>0</v>
      </c>
      <c r="G215" s="3">
        <f t="shared" si="0"/>
        <v>56.374020000000002</v>
      </c>
      <c r="H215" s="3">
        <f t="shared" si="1"/>
        <v>0.43000000000000682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1299.99</v>
      </c>
      <c r="E269" s="2">
        <v>0</v>
      </c>
      <c r="F269" s="2">
        <v>0</v>
      </c>
      <c r="G269" s="3">
        <f t="shared" si="0"/>
        <v>696.79464000000007</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1299.99</v>
      </c>
      <c r="E270" s="2">
        <v>0</v>
      </c>
      <c r="F270" s="2">
        <v>0</v>
      </c>
      <c r="G270" s="3">
        <f t="shared" si="0"/>
        <v>699.39462000000003</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1299.99</v>
      </c>
      <c r="E272" s="2">
        <v>0</v>
      </c>
      <c r="F272" s="2">
        <v>0</v>
      </c>
      <c r="G272" s="3">
        <f t="shared" si="0"/>
        <v>704.59458000000006</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2410489.98</v>
      </c>
      <c r="D295" s="2">
        <f>'PR-RAS'!E299</f>
        <v>2852799.92</v>
      </c>
      <c r="E295" s="2">
        <v>0</v>
      </c>
      <c r="F295" s="2">
        <v>0</v>
      </c>
      <c r="G295" s="3">
        <f t="shared" si="12"/>
        <v>2386130.4070799998</v>
      </c>
      <c r="H295" s="3">
        <f t="shared" si="13"/>
        <v>0.10000000009313226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523168.85000000009</v>
      </c>
      <c r="D296" s="2">
        <f>'PR-RAS'!E300</f>
        <v>0</v>
      </c>
      <c r="E296" s="2">
        <v>0</v>
      </c>
      <c r="F296" s="2">
        <v>0</v>
      </c>
      <c r="G296" s="3">
        <f t="shared" si="12"/>
        <v>154334.81075000003</v>
      </c>
      <c r="H296" s="3">
        <f t="shared" si="13"/>
        <v>0.14999999990686774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140258.68000000063</v>
      </c>
      <c r="E297" s="2">
        <v>0</v>
      </c>
      <c r="F297" s="2">
        <v>0</v>
      </c>
      <c r="G297" s="3">
        <f t="shared" si="12"/>
        <v>83033.13856000037</v>
      </c>
      <c r="H297" s="3">
        <f t="shared" si="13"/>
        <v>0.31999999936670065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152483.43</v>
      </c>
      <c r="E298" s="2">
        <v>0</v>
      </c>
      <c r="F298" s="2">
        <v>0</v>
      </c>
      <c r="G298" s="3">
        <f t="shared" si="12"/>
        <v>90575.157419999989</v>
      </c>
      <c r="H298" s="3">
        <f t="shared" si="13"/>
        <v>0.42999999999301508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86668.6</v>
      </c>
      <c r="D299" s="2">
        <f>'PR-RAS'!E303</f>
        <v>0</v>
      </c>
      <c r="E299" s="2">
        <v>0</v>
      </c>
      <c r="F299" s="2">
        <v>0</v>
      </c>
      <c r="G299" s="3">
        <f t="shared" si="12"/>
        <v>25827.2428</v>
      </c>
      <c r="H299" s="3">
        <f t="shared" si="13"/>
        <v>0.39999999999417923</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897.85</v>
      </c>
      <c r="D300" s="2">
        <f>'PR-RAS'!E304</f>
        <v>193340.49</v>
      </c>
      <c r="E300" s="2">
        <v>0</v>
      </c>
      <c r="F300" s="2">
        <v>0</v>
      </c>
      <c r="G300" s="3">
        <f t="shared" si="12"/>
        <v>115886.07016999998</v>
      </c>
      <c r="H300" s="3">
        <f t="shared" si="13"/>
        <v>0.63999999999066404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19924.240000000002</v>
      </c>
      <c r="D301" s="2">
        <f>'PR-RAS'!E305</f>
        <v>22845.9</v>
      </c>
      <c r="E301" s="2">
        <v>0</v>
      </c>
      <c r="F301" s="2">
        <v>0</v>
      </c>
      <c r="G301" s="3">
        <f t="shared" si="12"/>
        <v>19684.812000000002</v>
      </c>
      <c r="H301" s="3">
        <f t="shared" si="13"/>
        <v>0.34000000000014552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229416.82</v>
      </c>
      <c r="D355" s="2">
        <f>'PR-RAS'!E360</f>
        <v>210534.38</v>
      </c>
      <c r="E355" s="2">
        <v>0</v>
      </c>
      <c r="F355" s="2">
        <v>0</v>
      </c>
      <c r="G355" s="3">
        <f t="shared" si="12"/>
        <v>230271.89532000001</v>
      </c>
      <c r="H355" s="3">
        <f t="shared" si="13"/>
        <v>0.55999999999767169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87045.19</v>
      </c>
      <c r="D368" s="2">
        <f>'PR-RAS'!E373</f>
        <v>152534.38</v>
      </c>
      <c r="E368" s="2">
        <v>0</v>
      </c>
      <c r="F368" s="2">
        <v>0</v>
      </c>
      <c r="G368" s="3">
        <f t="shared" si="12"/>
        <v>143905.81964999999</v>
      </c>
      <c r="H368" s="3">
        <f t="shared" si="13"/>
        <v>0.57000000000698492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2501.4899999999998</v>
      </c>
      <c r="D374" s="2">
        <f>'PR-RAS'!E379</f>
        <v>9007.11</v>
      </c>
      <c r="E374" s="2">
        <v>0</v>
      </c>
      <c r="F374" s="2">
        <v>0</v>
      </c>
      <c r="G374" s="3">
        <f t="shared" si="12"/>
        <v>7652.3598299999994</v>
      </c>
      <c r="H374" s="3">
        <f t="shared" si="13"/>
        <v>0.6000000000003638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3645</v>
      </c>
      <c r="E375" s="2">
        <v>0</v>
      </c>
      <c r="F375" s="2">
        <v>0</v>
      </c>
      <c r="G375" s="3">
        <f t="shared" si="12"/>
        <v>2726.46</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2501.4899999999998</v>
      </c>
      <c r="D380" s="2">
        <f>'PR-RAS'!E385</f>
        <v>5362.11</v>
      </c>
      <c r="E380" s="2">
        <v>0</v>
      </c>
      <c r="F380" s="2">
        <v>0</v>
      </c>
      <c r="G380" s="3">
        <f t="shared" si="12"/>
        <v>5012.5440899999994</v>
      </c>
      <c r="H380" s="3">
        <f t="shared" si="13"/>
        <v>0.5999999999994543</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30543.7</v>
      </c>
      <c r="D388" s="2">
        <f>'PR-RAS'!E393</f>
        <v>32027.27</v>
      </c>
      <c r="E388" s="2">
        <v>0</v>
      </c>
      <c r="F388" s="2">
        <v>0</v>
      </c>
      <c r="G388" s="3">
        <f t="shared" si="12"/>
        <v>36609.518880000003</v>
      </c>
      <c r="H388" s="3">
        <f t="shared" si="13"/>
        <v>0.56999999999970896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30543.7</v>
      </c>
      <c r="D389" s="2">
        <f>'PR-RAS'!E394</f>
        <v>32027.27</v>
      </c>
      <c r="E389" s="2">
        <v>0</v>
      </c>
      <c r="F389" s="2">
        <v>0</v>
      </c>
      <c r="G389" s="3">
        <f t="shared" si="12"/>
        <v>36704.117120000003</v>
      </c>
      <c r="H389" s="3">
        <f t="shared" si="13"/>
        <v>0.56999999999970896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54000</v>
      </c>
      <c r="D396" s="2">
        <f>'PR-RAS'!E401</f>
        <v>111500</v>
      </c>
      <c r="E396" s="2">
        <v>0</v>
      </c>
      <c r="F396" s="2">
        <v>0</v>
      </c>
      <c r="G396" s="3">
        <f t="shared" si="12"/>
        <v>109415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54000</v>
      </c>
      <c r="D400" s="2">
        <f>'PR-RAS'!E405</f>
        <v>111500</v>
      </c>
      <c r="E400" s="2">
        <v>0</v>
      </c>
      <c r="F400" s="2">
        <v>0</v>
      </c>
      <c r="G400" s="3">
        <f t="shared" si="12"/>
        <v>110523</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142371.63</v>
      </c>
      <c r="D407" s="2">
        <f>'PR-RAS'!E412</f>
        <v>58000</v>
      </c>
      <c r="E407" s="2">
        <v>0</v>
      </c>
      <c r="F407" s="2">
        <v>0</v>
      </c>
      <c r="G407" s="3">
        <f t="shared" si="12"/>
        <v>104898.88178000001</v>
      </c>
      <c r="H407" s="3">
        <f t="shared" si="13"/>
        <v>0.36999999999534339</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142371.63</v>
      </c>
      <c r="D408" s="2">
        <f>'PR-RAS'!E413</f>
        <v>58000</v>
      </c>
      <c r="E408" s="2">
        <v>0</v>
      </c>
      <c r="F408" s="2">
        <v>0</v>
      </c>
      <c r="G408" s="3">
        <f t="shared" si="12"/>
        <v>105157.25340999999</v>
      </c>
      <c r="H408" s="3">
        <f t="shared" si="13"/>
        <v>0.36999999999534339</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229416.82</v>
      </c>
      <c r="D413" s="2">
        <f>'PR-RAS'!E418</f>
        <v>210534.38</v>
      </c>
      <c r="E413" s="2">
        <v>0</v>
      </c>
      <c r="F413" s="2">
        <v>0</v>
      </c>
      <c r="G413" s="3">
        <f t="shared" si="12"/>
        <v>268000.05895999999</v>
      </c>
      <c r="H413" s="3">
        <f t="shared" si="13"/>
        <v>0.55999999999767169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2933658.83</v>
      </c>
      <c r="D417" s="2">
        <f>'PR-RAS'!E422</f>
        <v>2712541.2399999993</v>
      </c>
      <c r="E417" s="2">
        <v>0</v>
      </c>
      <c r="F417" s="2">
        <v>0</v>
      </c>
      <c r="G417" s="3">
        <f t="shared" si="12"/>
        <v>3477236.3849599995</v>
      </c>
      <c r="H417" s="3">
        <f t="shared" si="13"/>
        <v>0.40999999921768904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2639906.7999999998</v>
      </c>
      <c r="D418" s="2">
        <f>'PR-RAS'!E423</f>
        <v>3063334.3</v>
      </c>
      <c r="E418" s="2">
        <v>0</v>
      </c>
      <c r="F418" s="2">
        <v>0</v>
      </c>
      <c r="G418" s="3">
        <f t="shared" si="12"/>
        <v>3655661.9417999992</v>
      </c>
      <c r="H418" s="3">
        <f t="shared" si="13"/>
        <v>0.5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293752.03000000026</v>
      </c>
      <c r="D419" s="2">
        <f>'PR-RAS'!E424</f>
        <v>0</v>
      </c>
      <c r="E419" s="2">
        <v>0</v>
      </c>
      <c r="F419" s="2">
        <v>0</v>
      </c>
      <c r="G419" s="3">
        <f t="shared" si="12"/>
        <v>122788.34854000011</v>
      </c>
      <c r="H419" s="3">
        <f t="shared" si="13"/>
        <v>3.0000000260770321E-2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350793.06000000052</v>
      </c>
      <c r="E420" s="2">
        <v>0</v>
      </c>
      <c r="F420" s="2">
        <v>0</v>
      </c>
      <c r="G420" s="3">
        <f t="shared" si="12"/>
        <v>293964.58428000042</v>
      </c>
      <c r="H420" s="3">
        <f t="shared" si="13"/>
        <v>6.0000000521540642E-2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152483.43</v>
      </c>
      <c r="E421" s="2">
        <v>0</v>
      </c>
      <c r="F421" s="2">
        <v>0</v>
      </c>
      <c r="G421" s="3">
        <f t="shared" si="12"/>
        <v>128086.08119999999</v>
      </c>
      <c r="H421" s="3">
        <f t="shared" si="13"/>
        <v>0.42999999999301508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86668.6</v>
      </c>
      <c r="D422" s="2">
        <f>'PR-RAS'!E427</f>
        <v>0</v>
      </c>
      <c r="E422" s="2">
        <v>0</v>
      </c>
      <c r="F422" s="2">
        <v>0</v>
      </c>
      <c r="G422" s="3">
        <f t="shared" si="12"/>
        <v>36487.480600000003</v>
      </c>
      <c r="H422" s="3">
        <f t="shared" si="13"/>
        <v>0.39999999999417923</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897.85</v>
      </c>
      <c r="D423" s="2">
        <f>'PR-RAS'!E428</f>
        <v>193340.49</v>
      </c>
      <c r="E423" s="2">
        <v>0</v>
      </c>
      <c r="F423" s="2">
        <v>0</v>
      </c>
      <c r="G423" s="3">
        <f t="shared" si="12"/>
        <v>163558.26625999997</v>
      </c>
      <c r="H423" s="3">
        <f t="shared" si="13"/>
        <v>0.63999999999066404</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2933658.83</v>
      </c>
      <c r="D637" s="2">
        <f>'PR-RAS'!E643</f>
        <v>2712541.2399999993</v>
      </c>
      <c r="E637" s="2">
        <v>0</v>
      </c>
      <c r="F637" s="2">
        <v>0</v>
      </c>
      <c r="G637" s="3">
        <f t="shared" si="14"/>
        <v>5316159.4731599996</v>
      </c>
      <c r="H637" s="3">
        <f t="shared" si="15"/>
        <v>0.40999999921768904</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2639906.7999999998</v>
      </c>
      <c r="D638" s="2">
        <f>'PR-RAS'!E644</f>
        <v>3063334.3</v>
      </c>
      <c r="E638" s="2">
        <v>0</v>
      </c>
      <c r="F638" s="2">
        <v>0</v>
      </c>
      <c r="G638" s="3">
        <f t="shared" si="14"/>
        <v>5584308.5297999987</v>
      </c>
      <c r="H638" s="3">
        <f t="shared" si="15"/>
        <v>0.5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293752.03000000026</v>
      </c>
      <c r="D639" s="2">
        <f>'PR-RAS'!E645</f>
        <v>0</v>
      </c>
      <c r="E639" s="2">
        <v>0</v>
      </c>
      <c r="F639" s="2">
        <v>0</v>
      </c>
      <c r="G639" s="3">
        <f t="shared" si="14"/>
        <v>187413.79514000018</v>
      </c>
      <c r="H639" s="3">
        <f t="shared" si="15"/>
        <v>3.0000000260770321E-2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350793.06000000052</v>
      </c>
      <c r="E640" s="2">
        <v>0</v>
      </c>
      <c r="F640" s="2">
        <v>0</v>
      </c>
      <c r="G640" s="3">
        <f t="shared" si="14"/>
        <v>448313.53068000067</v>
      </c>
      <c r="H640" s="3">
        <f t="shared" si="15"/>
        <v>6.0000000521540642E-2</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152483.43</v>
      </c>
      <c r="E641" s="2">
        <v>0</v>
      </c>
      <c r="F641" s="2">
        <v>0</v>
      </c>
      <c r="G641" s="3">
        <f t="shared" si="14"/>
        <v>195178.7904</v>
      </c>
      <c r="H641" s="3">
        <f t="shared" si="15"/>
        <v>0.42999999999301508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86668.6</v>
      </c>
      <c r="D642" s="2">
        <f>'PR-RAS'!E648</f>
        <v>0</v>
      </c>
      <c r="E642" s="2">
        <v>0</v>
      </c>
      <c r="F642" s="2">
        <v>0</v>
      </c>
      <c r="G642" s="3">
        <f t="shared" si="14"/>
        <v>55554.572600000007</v>
      </c>
      <c r="H642" s="3">
        <f t="shared" si="15"/>
        <v>0.39999999999417923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207083.43000000025</v>
      </c>
      <c r="D643" s="2">
        <f>'PR-RAS'!E649</f>
        <v>0</v>
      </c>
      <c r="E643" s="2">
        <v>0</v>
      </c>
      <c r="F643" s="2">
        <v>0</v>
      </c>
      <c r="G643" s="3">
        <f t="shared" si="14"/>
        <v>132947.56206000017</v>
      </c>
      <c r="H643" s="3">
        <f t="shared" si="15"/>
        <v>0.43000000025494955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198309.63000000053</v>
      </c>
      <c r="E644" s="2">
        <v>0</v>
      </c>
      <c r="F644" s="2">
        <v>0</v>
      </c>
      <c r="G644" s="3">
        <f t="shared" si="14"/>
        <v>255026.18418000068</v>
      </c>
      <c r="H644" s="3">
        <f t="shared" si="15"/>
        <v>0.36999999947147444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170353.15</v>
      </c>
      <c r="D645" s="2">
        <f>'PR-RAS'!E651</f>
        <v>0</v>
      </c>
      <c r="E645" s="2">
        <v>0</v>
      </c>
      <c r="F645" s="2">
        <v>0</v>
      </c>
      <c r="G645" s="3">
        <f t="shared" si="14"/>
        <v>109707.4286</v>
      </c>
      <c r="H645" s="3">
        <f t="shared" si="15"/>
        <v>0.14999999999417923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82</v>
      </c>
      <c r="D651" s="2">
        <f>'PR-RAS'!E658</f>
        <v>86</v>
      </c>
      <c r="E651" s="2">
        <v>0</v>
      </c>
      <c r="F651" s="2">
        <v>0</v>
      </c>
      <c r="G651" s="3">
        <f t="shared" si="14"/>
        <v>165.1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76</v>
      </c>
      <c r="D653" s="2">
        <f>'PR-RAS'!E660</f>
        <v>76</v>
      </c>
      <c r="E653" s="2">
        <v>0</v>
      </c>
      <c r="F653" s="2">
        <v>0</v>
      </c>
      <c r="G653" s="3">
        <f t="shared" si="14"/>
        <v>148.65600000000001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2154728.15</v>
      </c>
      <c r="D676" s="2">
        <f>'PR-RAS'!E683</f>
        <v>2330886.5299999998</v>
      </c>
      <c r="E676" s="2">
        <v>0</v>
      </c>
      <c r="F676" s="2">
        <v>0</v>
      </c>
      <c r="G676" s="3">
        <f t="shared" si="14"/>
        <v>4601138.3167499993</v>
      </c>
      <c r="H676" s="3">
        <f t="shared" si="15"/>
        <v>0.62000000011175871</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37901.599999999999</v>
      </c>
      <c r="D677" s="2">
        <f>'PR-RAS'!E684</f>
        <v>0</v>
      </c>
      <c r="E677" s="2">
        <v>0</v>
      </c>
      <c r="F677" s="2">
        <v>0</v>
      </c>
      <c r="G677" s="3">
        <f t="shared" si="14"/>
        <v>25621.481599999999</v>
      </c>
      <c r="H677" s="3">
        <f t="shared" si="15"/>
        <v>0.40000000000145519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195401.54</v>
      </c>
      <c r="D678" s="2">
        <f>'PR-RAS'!E685</f>
        <v>90902.19</v>
      </c>
      <c r="E678" s="2">
        <v>0</v>
      </c>
      <c r="F678" s="2">
        <v>0</v>
      </c>
      <c r="G678" s="3">
        <f t="shared" si="14"/>
        <v>255368.40784000006</v>
      </c>
      <c r="H678" s="3">
        <f t="shared" si="15"/>
        <v>0.64999999999417923</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16950.48</v>
      </c>
      <c r="D717" s="2">
        <f>'PR-RAS'!E724</f>
        <v>25337.38</v>
      </c>
      <c r="E717" s="2">
        <v>0</v>
      </c>
      <c r="F717" s="2">
        <v>0</v>
      </c>
      <c r="G717" s="3">
        <f t="shared" si="14"/>
        <v>48419.671840000003</v>
      </c>
      <c r="H717" s="3">
        <f t="shared" si="15"/>
        <v>0.86000000000058208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4465.78</v>
      </c>
      <c r="D725" s="2">
        <f>'PR-RAS'!E732</f>
        <v>0</v>
      </c>
      <c r="E725" s="2">
        <v>0</v>
      </c>
      <c r="F725" s="2">
        <v>0</v>
      </c>
      <c r="G725" s="3">
        <f t="shared" si="14"/>
        <v>3233.2247199999997</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3090.08</v>
      </c>
      <c r="D726" s="2">
        <f>'PR-RAS'!E733</f>
        <v>1324.32</v>
      </c>
      <c r="E726" s="2">
        <v>0</v>
      </c>
      <c r="F726" s="2">
        <v>0</v>
      </c>
      <c r="G726" s="3">
        <f t="shared" si="14"/>
        <v>4160.5719999999992</v>
      </c>
      <c r="H726" s="3">
        <f t="shared" si="15"/>
        <v>0.39999999999986358</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58796.66</v>
      </c>
      <c r="D727" s="2">
        <f>'PR-RAS'!E734</f>
        <v>62875.040000000001</v>
      </c>
      <c r="E727" s="2">
        <v>0</v>
      </c>
      <c r="F727" s="2">
        <v>0</v>
      </c>
      <c r="G727" s="3">
        <f t="shared" si="14"/>
        <v>133980.93323999998</v>
      </c>
      <c r="H727" s="3">
        <f t="shared" si="15"/>
        <v>0.37999999999738066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3940</v>
      </c>
      <c r="E729" s="2">
        <v>0</v>
      </c>
      <c r="F729" s="2">
        <v>0</v>
      </c>
      <c r="G729" s="3">
        <f t="shared" si="14"/>
        <v>5736.6399999999994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4361.58</v>
      </c>
      <c r="D730" s="2">
        <f>'PR-RAS'!E737</f>
        <v>4124.8100000000004</v>
      </c>
      <c r="E730" s="2">
        <v>0</v>
      </c>
      <c r="F730" s="2">
        <v>0</v>
      </c>
      <c r="G730" s="3">
        <f t="shared" si="14"/>
        <v>9193.5648000000001</v>
      </c>
      <c r="H730" s="3">
        <f t="shared" si="15"/>
        <v>0.60999999999967258</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2461.2800000000002</v>
      </c>
      <c r="D731" s="2">
        <f>'PR-RAS'!E738</f>
        <v>2404.92</v>
      </c>
      <c r="E731" s="2">
        <v>0</v>
      </c>
      <c r="F731" s="2">
        <v>0</v>
      </c>
      <c r="G731" s="3">
        <f t="shared" si="14"/>
        <v>5307.9176000000007</v>
      </c>
      <c r="H731" s="3">
        <f t="shared" si="15"/>
        <v>0.36000000000012733</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7100</v>
      </c>
      <c r="E737" s="2">
        <v>0</v>
      </c>
      <c r="F737" s="2">
        <v>0</v>
      </c>
      <c r="G737" s="3">
        <f t="shared" si="28"/>
        <v>10451.200000000001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2959448.13</v>
      </c>
      <c r="D1011" s="7">
        <f>BILANCA!E6</f>
        <v>2898629.54</v>
      </c>
      <c r="E1011" s="7">
        <v>0</v>
      </c>
      <c r="F1011" s="7">
        <v>0</v>
      </c>
      <c r="G1011" s="8">
        <f t="shared" ref="G1011:G1306" si="38">B1011/1000*C1011+B1011/500*D1011</f>
        <v>8756.7072100000005</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2520808.77</v>
      </c>
      <c r="D1012" s="2">
        <f>BILANCA!E7</f>
        <v>2609180.92</v>
      </c>
      <c r="E1012" s="2">
        <v>0</v>
      </c>
      <c r="F1012" s="2">
        <v>0</v>
      </c>
      <c r="G1012" s="3">
        <f t="shared" si="38"/>
        <v>15478.341219999998</v>
      </c>
      <c r="H1012" s="3">
        <f t="shared" si="35"/>
        <v>0.31000000005587935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116952.84</v>
      </c>
      <c r="D1013" s="2">
        <f>BILANCA!E8</f>
        <v>116952.84</v>
      </c>
      <c r="E1013" s="2">
        <v>0</v>
      </c>
      <c r="F1013" s="2">
        <v>0</v>
      </c>
      <c r="G1013" s="3">
        <f t="shared" si="38"/>
        <v>1052.57556</v>
      </c>
      <c r="H1013" s="3">
        <f t="shared" si="35"/>
        <v>0.32000000000698492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116952.84</v>
      </c>
      <c r="D1014" s="2">
        <f>BILANCA!E9</f>
        <v>116952.84</v>
      </c>
      <c r="E1014" s="2">
        <v>0</v>
      </c>
      <c r="F1014" s="2">
        <v>0</v>
      </c>
      <c r="G1014" s="3">
        <f t="shared" si="38"/>
        <v>1403.43408</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2347602.1100000003</v>
      </c>
      <c r="D1017" s="2">
        <f>BILANCA!E12</f>
        <v>2435974.2600000002</v>
      </c>
      <c r="E1017" s="2">
        <v>0</v>
      </c>
      <c r="F1017" s="2">
        <v>0</v>
      </c>
      <c r="G1017" s="3">
        <f t="shared" si="38"/>
        <v>50536.85441</v>
      </c>
      <c r="H1017" s="3">
        <f t="shared" si="35"/>
        <v>0.37000000057742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2074423.1399999997</v>
      </c>
      <c r="D1018" s="2">
        <f>BILANCA!E13</f>
        <v>2126805.65</v>
      </c>
      <c r="E1018" s="2">
        <v>0</v>
      </c>
      <c r="F1018" s="2">
        <v>0</v>
      </c>
      <c r="G1018" s="3">
        <f t="shared" si="38"/>
        <v>50624.275519999996</v>
      </c>
      <c r="H1018" s="3">
        <f t="shared" si="35"/>
        <v>0.48999999975785613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2855744.77</v>
      </c>
      <c r="D1020" s="2">
        <f>BILANCA!E15</f>
        <v>2913744.77</v>
      </c>
      <c r="E1020" s="2">
        <v>0</v>
      </c>
      <c r="F1020" s="2">
        <v>0</v>
      </c>
      <c r="G1020" s="3">
        <f t="shared" si="38"/>
        <v>86832.343099999998</v>
      </c>
      <c r="H1020" s="3">
        <f t="shared" si="35"/>
        <v>0.4599999999627471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11878.76</v>
      </c>
      <c r="D1022" s="2">
        <f>BILANCA!E17</f>
        <v>11878.76</v>
      </c>
      <c r="E1022" s="2">
        <v>0</v>
      </c>
      <c r="F1022" s="2">
        <v>0</v>
      </c>
      <c r="G1022" s="3">
        <f t="shared" si="38"/>
        <v>427.63535999999999</v>
      </c>
      <c r="H1022" s="3">
        <f t="shared" si="35"/>
        <v>0.47999999999956344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793200.39</v>
      </c>
      <c r="D1023" s="2">
        <f>BILANCA!E18</f>
        <v>798817.88</v>
      </c>
      <c r="E1023" s="2">
        <v>0</v>
      </c>
      <c r="F1023" s="2">
        <v>0</v>
      </c>
      <c r="G1023" s="3">
        <f t="shared" si="38"/>
        <v>31080.86995</v>
      </c>
      <c r="H1023" s="3">
        <f t="shared" si="35"/>
        <v>0.51000000000931323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30703.320000000065</v>
      </c>
      <c r="D1024" s="2">
        <f>BILANCA!E19</f>
        <v>28603.660000000033</v>
      </c>
      <c r="E1024" s="2">
        <v>0</v>
      </c>
      <c r="F1024" s="2">
        <v>0</v>
      </c>
      <c r="G1024" s="3">
        <f t="shared" si="38"/>
        <v>1230.7489600000017</v>
      </c>
      <c r="H1024" s="3">
        <f t="shared" si="35"/>
        <v>0.66000000003259629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400192.09</v>
      </c>
      <c r="D1025" s="2">
        <f>BILANCA!E20</f>
        <v>400331.55</v>
      </c>
      <c r="E1025" s="2">
        <v>0</v>
      </c>
      <c r="F1025" s="2">
        <v>0</v>
      </c>
      <c r="G1025" s="3">
        <f t="shared" si="38"/>
        <v>18012.827850000001</v>
      </c>
      <c r="H1025" s="3">
        <f t="shared" si="35"/>
        <v>0.5400000000372529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1299.52</v>
      </c>
      <c r="D1026" s="2">
        <f>BILANCA!E21</f>
        <v>1299.52</v>
      </c>
      <c r="E1026" s="2">
        <v>0</v>
      </c>
      <c r="F1026" s="2">
        <v>0</v>
      </c>
      <c r="G1026" s="3">
        <f t="shared" si="38"/>
        <v>62.376959999999997</v>
      </c>
      <c r="H1026" s="3">
        <f t="shared" si="35"/>
        <v>0.96000000000003638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1378.14</v>
      </c>
      <c r="D1027" s="2">
        <f>BILANCA!E22</f>
        <v>1378.14</v>
      </c>
      <c r="E1027" s="2">
        <v>0</v>
      </c>
      <c r="F1027" s="2">
        <v>0</v>
      </c>
      <c r="G1027" s="3">
        <f t="shared" si="38"/>
        <v>70.285140000000013</v>
      </c>
      <c r="H1027" s="3">
        <f t="shared" si="35"/>
        <v>0.28000000000020009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357.03</v>
      </c>
      <c r="D1028" s="2">
        <f>BILANCA!E23</f>
        <v>0</v>
      </c>
      <c r="E1028" s="2">
        <v>0</v>
      </c>
      <c r="F1028" s="2">
        <v>0</v>
      </c>
      <c r="G1028" s="3">
        <f t="shared" si="38"/>
        <v>6.4265399999999993</v>
      </c>
      <c r="H1028" s="3">
        <f t="shared" si="35"/>
        <v>2.9999999999972715E-2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236230.74</v>
      </c>
      <c r="D1030" s="2">
        <f>BILANCA!E25</f>
        <v>241520.36</v>
      </c>
      <c r="E1030" s="2">
        <v>0</v>
      </c>
      <c r="F1030" s="2">
        <v>0</v>
      </c>
      <c r="G1030" s="3">
        <f t="shared" si="38"/>
        <v>14385.429199999999</v>
      </c>
      <c r="H1030" s="3">
        <f t="shared" si="35"/>
        <v>0.61999999999534339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608754.19999999995</v>
      </c>
      <c r="D1033" s="2">
        <f>BILANCA!E28</f>
        <v>615925.91</v>
      </c>
      <c r="E1033" s="2">
        <v>0</v>
      </c>
      <c r="F1033" s="2">
        <v>0</v>
      </c>
      <c r="G1033" s="3">
        <f t="shared" si="38"/>
        <v>42333.938459999998</v>
      </c>
      <c r="H1033" s="3">
        <f t="shared" si="35"/>
        <v>0.28999999992083758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195158.16</v>
      </c>
      <c r="D1040" s="2">
        <f>BILANCA!E35</f>
        <v>221363.18</v>
      </c>
      <c r="E1040" s="2">
        <v>0</v>
      </c>
      <c r="F1040" s="2">
        <v>0</v>
      </c>
      <c r="G1040" s="3">
        <f t="shared" si="38"/>
        <v>19136.535599999999</v>
      </c>
      <c r="H1040" s="3">
        <f t="shared" si="35"/>
        <v>0.33999999999650754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212991.28</v>
      </c>
      <c r="D1041" s="2">
        <f>BILANCA!E36</f>
        <v>239196.3</v>
      </c>
      <c r="E1041" s="2">
        <v>0</v>
      </c>
      <c r="F1041" s="2">
        <v>0</v>
      </c>
      <c r="G1041" s="3">
        <f t="shared" si="38"/>
        <v>21432.900280000002</v>
      </c>
      <c r="H1041" s="3">
        <f t="shared" si="35"/>
        <v>0.57999999998719431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17833.12</v>
      </c>
      <c r="D1045" s="2">
        <f>BILANCA!E40</f>
        <v>17833.12</v>
      </c>
      <c r="E1045" s="2">
        <v>0</v>
      </c>
      <c r="F1045" s="2">
        <v>0</v>
      </c>
      <c r="G1045" s="3">
        <f t="shared" si="38"/>
        <v>1872.4776000000002</v>
      </c>
      <c r="H1045" s="3">
        <f t="shared" si="35"/>
        <v>0.23999999999796273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47317.49</v>
      </c>
      <c r="D1050" s="2">
        <f>BILANCA!E45</f>
        <v>59201.770000000019</v>
      </c>
      <c r="E1050" s="2">
        <v>0</v>
      </c>
      <c r="F1050" s="2">
        <v>0</v>
      </c>
      <c r="G1050" s="3">
        <f t="shared" si="38"/>
        <v>6628.8412000000017</v>
      </c>
      <c r="H1050" s="3">
        <f t="shared" si="35"/>
        <v>0.71999999997933628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79731.64</v>
      </c>
      <c r="D1054" s="2">
        <f>BILANCA!E49</f>
        <v>137231.64000000001</v>
      </c>
      <c r="E1054" s="2">
        <v>0</v>
      </c>
      <c r="F1054" s="2">
        <v>0</v>
      </c>
      <c r="G1054" s="3">
        <f t="shared" si="38"/>
        <v>15584.57648</v>
      </c>
      <c r="H1054" s="3">
        <f t="shared" si="35"/>
        <v>0.71999999998661224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32414.15</v>
      </c>
      <c r="D1055" s="2">
        <f>BILANCA!E50</f>
        <v>78029.87</v>
      </c>
      <c r="E1055" s="2">
        <v>0</v>
      </c>
      <c r="F1055" s="2">
        <v>0</v>
      </c>
      <c r="G1055" s="3">
        <f t="shared" si="38"/>
        <v>8481.3250499999995</v>
      </c>
      <c r="H1055" s="3">
        <f t="shared" si="35"/>
        <v>0.2800000000061118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16765.849999999999</v>
      </c>
      <c r="D1059" s="2">
        <f>BILANCA!E54</f>
        <v>16965.849999999999</v>
      </c>
      <c r="E1059" s="2">
        <v>0</v>
      </c>
      <c r="F1059" s="2">
        <v>0</v>
      </c>
      <c r="G1059" s="3">
        <f t="shared" si="38"/>
        <v>2484.1799499999997</v>
      </c>
      <c r="H1059" s="3">
        <f t="shared" si="35"/>
        <v>0.30000000000291038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16765.849999999999</v>
      </c>
      <c r="D1060" s="2">
        <f>BILANCA!E55</f>
        <v>16965.849999999999</v>
      </c>
      <c r="E1060" s="2">
        <v>0</v>
      </c>
      <c r="F1060" s="2">
        <v>0</v>
      </c>
      <c r="G1060" s="3">
        <f t="shared" si="38"/>
        <v>2534.8775000000001</v>
      </c>
      <c r="H1060" s="3">
        <f t="shared" si="35"/>
        <v>0.30000000000291038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56253.82</v>
      </c>
      <c r="D1061" s="2">
        <f>BILANCA!E56</f>
        <v>56253.82</v>
      </c>
      <c r="E1061" s="2">
        <v>0</v>
      </c>
      <c r="F1061" s="2">
        <v>0</v>
      </c>
      <c r="G1061" s="3">
        <f t="shared" si="38"/>
        <v>8606.8344599999982</v>
      </c>
      <c r="H1061" s="3">
        <f t="shared" si="35"/>
        <v>0.36000000000058208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56253.82</v>
      </c>
      <c r="D1062" s="2">
        <f>BILANCA!E57</f>
        <v>56253.82</v>
      </c>
      <c r="E1062" s="2">
        <v>0</v>
      </c>
      <c r="F1062" s="2">
        <v>0</v>
      </c>
      <c r="G1062" s="3">
        <f t="shared" si="38"/>
        <v>8775.5959199999998</v>
      </c>
      <c r="H1062" s="3">
        <f t="shared" si="35"/>
        <v>0.36000000000058208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438639.35999999999</v>
      </c>
      <c r="D1074" s="2">
        <f>BILANCA!E69</f>
        <v>289448.61999999994</v>
      </c>
      <c r="E1074" s="2">
        <v>0</v>
      </c>
      <c r="F1074" s="2">
        <v>0</v>
      </c>
      <c r="G1074" s="3">
        <f t="shared" si="38"/>
        <v>65122.342399999994</v>
      </c>
      <c r="H1074" s="3">
        <f t="shared" si="35"/>
        <v>0.74000000004889444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11222.17</v>
      </c>
      <c r="D1087" s="2">
        <f>BILANCA!E82</f>
        <v>8188.97</v>
      </c>
      <c r="E1087" s="2">
        <v>0</v>
      </c>
      <c r="F1087" s="2">
        <v>0</v>
      </c>
      <c r="G1087" s="3">
        <f t="shared" si="38"/>
        <v>2125.20847</v>
      </c>
      <c r="H1087" s="3">
        <f t="shared" si="35"/>
        <v>0.1999999999998181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199.08</v>
      </c>
      <c r="D1089" s="2">
        <f>BILANCA!E84</f>
        <v>199.08</v>
      </c>
      <c r="E1089" s="2">
        <v>0</v>
      </c>
      <c r="F1089" s="2">
        <v>0</v>
      </c>
      <c r="G1089" s="3">
        <f t="shared" si="38"/>
        <v>47.181960000000004</v>
      </c>
      <c r="H1089" s="3">
        <f t="shared" si="35"/>
        <v>0.16000000000002501</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243.27</v>
      </c>
      <c r="D1090" s="2">
        <f>BILANCA!E85</f>
        <v>243.27</v>
      </c>
      <c r="E1090" s="2">
        <v>0</v>
      </c>
      <c r="F1090" s="2">
        <v>0</v>
      </c>
      <c r="G1090" s="3">
        <f t="shared" si="38"/>
        <v>58.384799999999998</v>
      </c>
      <c r="H1090" s="3">
        <f t="shared" si="35"/>
        <v>0.54000000000002046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10779.82</v>
      </c>
      <c r="D1092" s="2">
        <f>BILANCA!E87</f>
        <v>7746.62</v>
      </c>
      <c r="E1092" s="2">
        <v>0</v>
      </c>
      <c r="F1092" s="2">
        <v>0</v>
      </c>
      <c r="G1092" s="3">
        <f t="shared" si="38"/>
        <v>2154.3909199999998</v>
      </c>
      <c r="H1092" s="3">
        <f t="shared" si="35"/>
        <v>0.56000000000040018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257064.03999999998</v>
      </c>
      <c r="D1152" s="2">
        <f>BILANCA!E147</f>
        <v>281259.64999999997</v>
      </c>
      <c r="E1152" s="2">
        <v>0</v>
      </c>
      <c r="F1152" s="2">
        <v>0</v>
      </c>
      <c r="G1152" s="3">
        <f t="shared" si="38"/>
        <v>116380.83427999998</v>
      </c>
      <c r="H1152" s="3">
        <f t="shared" si="41"/>
        <v>0.39000000001396984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190908.86</v>
      </c>
      <c r="E1155" s="2">
        <v>0</v>
      </c>
      <c r="F1155" s="2">
        <v>0</v>
      </c>
      <c r="G1155" s="3">
        <f t="shared" si="38"/>
        <v>55363.569399999993</v>
      </c>
      <c r="H1155" s="3">
        <f t="shared" si="41"/>
        <v>0.14000000001396984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190908.86</v>
      </c>
      <c r="E1161" s="2">
        <v>0</v>
      </c>
      <c r="F1161" s="2">
        <v>0</v>
      </c>
      <c r="G1161" s="3">
        <f t="shared" si="38"/>
        <v>57654.475719999995</v>
      </c>
      <c r="H1161" s="3">
        <f t="shared" si="41"/>
        <v>0.14000000001396984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9569.23</v>
      </c>
      <c r="D1165" s="2">
        <f>BILANCA!E160</f>
        <v>8141.45</v>
      </c>
      <c r="E1165" s="2">
        <v>0</v>
      </c>
      <c r="F1165" s="2">
        <v>0</v>
      </c>
      <c r="G1165" s="3">
        <f t="shared" si="38"/>
        <v>4007.0801499999998</v>
      </c>
      <c r="H1165" s="3">
        <f t="shared" si="41"/>
        <v>0.67999999999938154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15783.91</v>
      </c>
      <c r="D1166" s="2">
        <f>BILANCA!E161</f>
        <v>18705.57</v>
      </c>
      <c r="E1166" s="2">
        <v>0</v>
      </c>
      <c r="F1166" s="2">
        <v>0</v>
      </c>
      <c r="G1166" s="3">
        <f t="shared" si="38"/>
        <v>8298.4278000000013</v>
      </c>
      <c r="H1166" s="3">
        <f t="shared" si="41"/>
        <v>0.52000000000043656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231710.9</v>
      </c>
      <c r="D1167" s="2">
        <f>BILANCA!E162</f>
        <v>63503.77</v>
      </c>
      <c r="E1167" s="2">
        <v>0</v>
      </c>
      <c r="F1167" s="2">
        <v>0</v>
      </c>
      <c r="G1167" s="3">
        <f t="shared" si="38"/>
        <v>56318.795079999996</v>
      </c>
      <c r="H1167" s="3">
        <f t="shared" si="41"/>
        <v>0.33000000000902219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170353.15</v>
      </c>
      <c r="D1176" s="2">
        <f>BILANCA!E171</f>
        <v>0</v>
      </c>
      <c r="E1176" s="2">
        <v>0</v>
      </c>
      <c r="F1176" s="2">
        <v>0</v>
      </c>
      <c r="G1176" s="3">
        <f t="shared" si="38"/>
        <v>28278.622900000002</v>
      </c>
      <c r="H1176" s="3">
        <f t="shared" si="41"/>
        <v>0.14999999999417923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170353.15</v>
      </c>
      <c r="D1179" s="2">
        <f>BILANCA!E174</f>
        <v>0</v>
      </c>
      <c r="E1179" s="2">
        <v>0</v>
      </c>
      <c r="F1179" s="2">
        <v>0</v>
      </c>
      <c r="G1179" s="3">
        <f t="shared" si="38"/>
        <v>28789.682349999999</v>
      </c>
      <c r="H1179" s="3">
        <f t="shared" si="41"/>
        <v>0.14999999999417923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2959448.1300000004</v>
      </c>
      <c r="D1180" s="2">
        <f>BILANCA!E176</f>
        <v>2898629.5400000005</v>
      </c>
      <c r="E1180" s="2">
        <v>0</v>
      </c>
      <c r="F1180" s="2">
        <v>0</v>
      </c>
      <c r="G1180" s="3">
        <f t="shared" si="38"/>
        <v>1488640.2257000003</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220149.79</v>
      </c>
      <c r="D1181" s="2">
        <f>BILANCA!E177</f>
        <v>308688.68000000005</v>
      </c>
      <c r="E1181" s="2">
        <v>0</v>
      </c>
      <c r="F1181" s="2">
        <v>0</v>
      </c>
      <c r="G1181" s="3">
        <f t="shared" si="38"/>
        <v>143217.14265000002</v>
      </c>
      <c r="H1181" s="3">
        <f t="shared" si="41"/>
        <v>0.52999999994062819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219880.58000000002</v>
      </c>
      <c r="D1182" s="2">
        <f>BILANCA!E178</f>
        <v>305897.25</v>
      </c>
      <c r="E1182" s="2">
        <v>0</v>
      </c>
      <c r="F1182" s="2">
        <v>0</v>
      </c>
      <c r="G1182" s="3">
        <f t="shared" si="38"/>
        <v>143048.11375999998</v>
      </c>
      <c r="H1182" s="3">
        <f t="shared" si="41"/>
        <v>0.66999999998370185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201476.54</v>
      </c>
      <c r="D1183" s="2">
        <f>BILANCA!E179</f>
        <v>227312.69</v>
      </c>
      <c r="E1183" s="2">
        <v>0</v>
      </c>
      <c r="F1183" s="2">
        <v>0</v>
      </c>
      <c r="G1183" s="3">
        <f t="shared" si="38"/>
        <v>113505.63215999998</v>
      </c>
      <c r="H1183" s="3">
        <f t="shared" si="41"/>
        <v>0.76999999998952262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12789.85</v>
      </c>
      <c r="D1184" s="2">
        <f>BILANCA!E180</f>
        <v>78583.570000000007</v>
      </c>
      <c r="E1184" s="2">
        <v>0</v>
      </c>
      <c r="F1184" s="2">
        <v>0</v>
      </c>
      <c r="G1184" s="3">
        <f t="shared" si="38"/>
        <v>29572.51626</v>
      </c>
      <c r="H1184" s="3">
        <f t="shared" si="41"/>
        <v>0.57999999999265128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13.81</v>
      </c>
      <c r="D1185" s="2">
        <f>BILANCA!E181</f>
        <v>0</v>
      </c>
      <c r="E1185" s="2">
        <v>0</v>
      </c>
      <c r="F1185" s="2">
        <v>0</v>
      </c>
      <c r="G1185" s="3">
        <f t="shared" si="38"/>
        <v>2.41675</v>
      </c>
      <c r="H1185" s="3">
        <f t="shared" si="41"/>
        <v>0.1899999999999995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13.81</v>
      </c>
      <c r="D1188" s="2">
        <f>BILANCA!E184</f>
        <v>0</v>
      </c>
      <c r="E1188" s="2">
        <v>0</v>
      </c>
      <c r="F1188" s="2">
        <v>0</v>
      </c>
      <c r="G1188" s="3">
        <f t="shared" si="38"/>
        <v>2.45818</v>
      </c>
      <c r="H1188" s="3">
        <f t="shared" si="41"/>
        <v>0.1899999999999995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0.99</v>
      </c>
      <c r="E1199" s="2">
        <v>0</v>
      </c>
      <c r="F1199" s="2">
        <v>0</v>
      </c>
      <c r="G1199" s="3">
        <f t="shared" si="38"/>
        <v>0.37422</v>
      </c>
      <c r="H1199" s="3">
        <f t="shared" si="41"/>
        <v>1.0000000000000009E-2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5600.38</v>
      </c>
      <c r="D1200" s="2">
        <f>BILANCA!E196</f>
        <v>0</v>
      </c>
      <c r="E1200" s="2">
        <v>0</v>
      </c>
      <c r="F1200" s="2">
        <v>0</v>
      </c>
      <c r="G1200" s="3">
        <f t="shared" si="38"/>
        <v>1064.0722000000001</v>
      </c>
      <c r="H1200" s="3">
        <f t="shared" si="41"/>
        <v>0.38000000000010914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269.20999999999998</v>
      </c>
      <c r="D1201" s="2">
        <f>BILANCA!E197</f>
        <v>328.15</v>
      </c>
      <c r="E1201" s="2">
        <v>0</v>
      </c>
      <c r="F1201" s="2">
        <v>0</v>
      </c>
      <c r="G1201" s="3">
        <f t="shared" si="38"/>
        <v>176.77240999999998</v>
      </c>
      <c r="H1201" s="3">
        <f t="shared" si="41"/>
        <v>0.3599999999999568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269.20999999999998</v>
      </c>
      <c r="D1203" s="2">
        <f>BILANCA!E199</f>
        <v>328.15</v>
      </c>
      <c r="E1203" s="2">
        <v>0</v>
      </c>
      <c r="F1203" s="2">
        <v>0</v>
      </c>
      <c r="G1203" s="3">
        <f t="shared" si="44"/>
        <v>178.62342999999998</v>
      </c>
      <c r="H1203" s="3">
        <f t="shared" si="45"/>
        <v>0.3599999999999568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2463.2800000000002</v>
      </c>
      <c r="E1251" s="2">
        <v>0</v>
      </c>
      <c r="F1251" s="2">
        <v>0</v>
      </c>
      <c r="G1251" s="3">
        <f>B1251/1000*C1251+B1251/500*D1251</f>
        <v>1187.30096</v>
      </c>
      <c r="H1251" s="3">
        <f>ABS(C1251-ROUND(C1251,0))+ABS(D1251-ROUND(D1251,0))</f>
        <v>0.28000000000020009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2739298.3400000003</v>
      </c>
      <c r="D1255" s="2">
        <f>BILANCA!E251</f>
        <v>2589940.8600000003</v>
      </c>
      <c r="E1255" s="2">
        <v>0</v>
      </c>
      <c r="F1255" s="2">
        <v>0</v>
      </c>
      <c r="G1255" s="3">
        <f t="shared" si="38"/>
        <v>1940199.1147000003</v>
      </c>
      <c r="H1255" s="3">
        <f t="shared" si="41"/>
        <v>0.47999999998137355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2531317.06</v>
      </c>
      <c r="D1256" s="2">
        <f>BILANCA!E252</f>
        <v>2594910</v>
      </c>
      <c r="E1256" s="2">
        <v>0</v>
      </c>
      <c r="F1256" s="2">
        <v>0</v>
      </c>
      <c r="G1256" s="3">
        <f t="shared" si="38"/>
        <v>1899399.71676</v>
      </c>
      <c r="H1256" s="3">
        <f t="shared" si="41"/>
        <v>6.0000000055879354E-2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2531317.06</v>
      </c>
      <c r="D1257" s="2">
        <f>BILANCA!E253</f>
        <v>2594910</v>
      </c>
      <c r="E1257" s="2">
        <v>0</v>
      </c>
      <c r="F1257" s="2">
        <v>0</v>
      </c>
      <c r="G1257" s="3">
        <f t="shared" si="38"/>
        <v>1907120.8538200001</v>
      </c>
      <c r="H1257" s="3">
        <f t="shared" si="41"/>
        <v>6.0000000055879354E-2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207083.43</v>
      </c>
      <c r="D1259" s="2">
        <f>BILANCA!E255</f>
        <v>-198309.63</v>
      </c>
      <c r="E1259" s="2">
        <v>0</v>
      </c>
      <c r="F1259" s="2">
        <v>0</v>
      </c>
      <c r="G1259" s="3">
        <f t="shared" si="38"/>
        <v>-47194.421669999996</v>
      </c>
      <c r="H1259" s="3">
        <f t="shared" si="41"/>
        <v>0.79999999998835847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207083.43</v>
      </c>
      <c r="D1260" s="2">
        <f>BILANCA!E256</f>
        <v>0</v>
      </c>
      <c r="E1260" s="2">
        <v>0</v>
      </c>
      <c r="F1260" s="2">
        <v>0</v>
      </c>
      <c r="G1260" s="3">
        <f t="shared" si="38"/>
        <v>51770.857499999998</v>
      </c>
      <c r="H1260" s="3">
        <f t="shared" si="41"/>
        <v>0.42999999999301508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207083.43</v>
      </c>
      <c r="D1261" s="2">
        <f>BILANCA!E257</f>
        <v>0</v>
      </c>
      <c r="E1261" s="2">
        <v>0</v>
      </c>
      <c r="F1261" s="2">
        <v>0</v>
      </c>
      <c r="G1261" s="3">
        <f t="shared" si="38"/>
        <v>51977.940929999997</v>
      </c>
      <c r="H1261" s="3">
        <f t="shared" si="41"/>
        <v>0.42999999999301508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198309.63</v>
      </c>
      <c r="E1264" s="2">
        <v>0</v>
      </c>
      <c r="F1264" s="2">
        <v>0</v>
      </c>
      <c r="G1264" s="3">
        <f t="shared" si="38"/>
        <v>100741.29204</v>
      </c>
      <c r="H1264" s="3">
        <f t="shared" si="41"/>
        <v>0.36999999999534339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198309.63</v>
      </c>
      <c r="E1265" s="2">
        <v>0</v>
      </c>
      <c r="F1265" s="2">
        <v>0</v>
      </c>
      <c r="G1265" s="3">
        <f t="shared" si="38"/>
        <v>101137.91130000001</v>
      </c>
      <c r="H1265" s="3">
        <f t="shared" si="41"/>
        <v>0.36999999999534339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897.85</v>
      </c>
      <c r="D1278" s="2">
        <f>BILANCA!E274</f>
        <v>193340.49</v>
      </c>
      <c r="E1278" s="2">
        <v>0</v>
      </c>
      <c r="F1278" s="2">
        <v>0</v>
      </c>
      <c r="G1278" s="3">
        <f t="shared" si="38"/>
        <v>103871.12644000001</v>
      </c>
      <c r="H1278" s="3">
        <f t="shared" si="41"/>
        <v>0.63999999999066404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190908.86</v>
      </c>
      <c r="E1281" s="2">
        <v>0</v>
      </c>
      <c r="F1281" s="2">
        <v>0</v>
      </c>
      <c r="G1281" s="3">
        <f t="shared" si="48"/>
        <v>103472.60212</v>
      </c>
      <c r="H1281" s="3">
        <f t="shared" si="49"/>
        <v>0.14000000001396984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190908.86</v>
      </c>
      <c r="E1287" s="2">
        <v>0</v>
      </c>
      <c r="F1287" s="2">
        <v>0</v>
      </c>
      <c r="G1287" s="3">
        <f t="shared" si="48"/>
        <v>105763.50844000001</v>
      </c>
      <c r="H1287" s="3">
        <f t="shared" si="49"/>
        <v>0.14000000001396984</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897.85</v>
      </c>
      <c r="D1292" s="2">
        <f>BILANCA!E288</f>
        <v>2431.63</v>
      </c>
      <c r="E1292" s="2">
        <v>0</v>
      </c>
      <c r="F1292" s="2">
        <v>0</v>
      </c>
      <c r="G1292" s="3">
        <f t="shared" si="48"/>
        <v>1624.63302</v>
      </c>
      <c r="H1292" s="3">
        <f t="shared" si="49"/>
        <v>0.51999999999986812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30979.599999999999</v>
      </c>
      <c r="D1301" s="2">
        <f>BILANCA!E297</f>
        <v>30979.599999999999</v>
      </c>
      <c r="E1301" s="2">
        <v>0</v>
      </c>
      <c r="F1301" s="2">
        <v>0</v>
      </c>
      <c r="G1301" s="3">
        <f t="shared" si="38"/>
        <v>27045.190799999997</v>
      </c>
      <c r="H1301" s="3">
        <f t="shared" si="41"/>
        <v>0.80000000000291038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30979.599999999999</v>
      </c>
      <c r="D1302" s="2">
        <f>BILANCA!E298</f>
        <v>30979.599999999999</v>
      </c>
      <c r="E1302" s="2">
        <v>0</v>
      </c>
      <c r="F1302" s="2">
        <v>0</v>
      </c>
      <c r="G1302" s="3">
        <f t="shared" si="38"/>
        <v>27138.129599999993</v>
      </c>
      <c r="H1302" s="3">
        <f t="shared" si="41"/>
        <v>0.80000000000291038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257064.04</v>
      </c>
      <c r="D1306" s="2">
        <f>BILANCA!E303</f>
        <v>281259.65000000002</v>
      </c>
      <c r="E1306" s="2">
        <v>0</v>
      </c>
      <c r="F1306" s="2">
        <v>0</v>
      </c>
      <c r="G1306" s="3">
        <f t="shared" si="38"/>
        <v>242596.66863999999</v>
      </c>
      <c r="H1306" s="3">
        <f t="shared" si="41"/>
        <v>0.38999999998486601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10779.82</v>
      </c>
      <c r="D1311" s="2">
        <f>BILANCA!E308</f>
        <v>7746.62</v>
      </c>
      <c r="E1311" s="2">
        <v>0</v>
      </c>
      <c r="F1311" s="2">
        <v>0</v>
      </c>
      <c r="G1311" s="3">
        <f t="shared" si="52"/>
        <v>7908.1910599999992</v>
      </c>
      <c r="H1311" s="3">
        <f t="shared" si="41"/>
        <v>0.56000000000040018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207083.43</v>
      </c>
      <c r="D1338" s="2">
        <f>BILANCA!E335</f>
        <v>63503.77</v>
      </c>
      <c r="E1338" s="2">
        <v>0</v>
      </c>
      <c r="F1338" s="2">
        <v>0</v>
      </c>
      <c r="G1338" s="3">
        <f t="shared" si="52"/>
        <v>109581.83816000001</v>
      </c>
      <c r="H1338" s="3">
        <f t="shared" si="41"/>
        <v>0.6599999999962165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219880.58</v>
      </c>
      <c r="D1340" s="2">
        <f>BILANCA!E337</f>
        <v>305897.25</v>
      </c>
      <c r="E1340" s="2">
        <v>0</v>
      </c>
      <c r="F1340" s="2">
        <v>0</v>
      </c>
      <c r="G1340" s="3">
        <f t="shared" si="52"/>
        <v>274452.77639999997</v>
      </c>
      <c r="H1340" s="3">
        <f t="shared" si="41"/>
        <v>0.67000000001280569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269.20999999999998</v>
      </c>
      <c r="D1342" s="2">
        <f>BILANCA!E339</f>
        <v>328.15</v>
      </c>
      <c r="E1342" s="2">
        <v>0</v>
      </c>
      <c r="F1342" s="2">
        <v>0</v>
      </c>
      <c r="G1342" s="3">
        <f t="shared" si="52"/>
        <v>307.26931999999999</v>
      </c>
      <c r="H1342" s="3">
        <f t="shared" si="41"/>
        <v>0.3599999999999568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5600.38</v>
      </c>
      <c r="D1347" s="2">
        <f>BILANCA!E344</f>
        <v>0</v>
      </c>
      <c r="E1347" s="2">
        <v>0</v>
      </c>
      <c r="F1347" s="2">
        <v>0</v>
      </c>
      <c r="G1347" s="3">
        <f t="shared" si="52"/>
        <v>1887.3280600000001</v>
      </c>
      <c r="H1347" s="3">
        <f t="shared" si="41"/>
        <v>0.38000000000010914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2463.2800000000002</v>
      </c>
      <c r="E1383" s="2">
        <v>0</v>
      </c>
      <c r="F1383" s="2">
        <v>0</v>
      </c>
      <c r="G1383" s="3">
        <f t="shared" si="59"/>
        <v>1837.60688</v>
      </c>
      <c r="H1383" s="3">
        <f t="shared" si="60"/>
        <v>0.28000000000020009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600</v>
      </c>
      <c r="E1384" s="2">
        <v>0</v>
      </c>
      <c r="F1384" s="2">
        <v>0</v>
      </c>
      <c r="G1384" s="3">
        <f t="shared" si="59"/>
        <v>448.8</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30979.599999999999</v>
      </c>
      <c r="D1400" s="14">
        <f>BILANCA!E397</f>
        <v>30979.599999999999</v>
      </c>
      <c r="E1400" s="14">
        <v>0</v>
      </c>
      <c r="F1400" s="14">
        <v>0</v>
      </c>
      <c r="G1400" s="15">
        <f t="shared" si="52"/>
        <v>36246.131999999998</v>
      </c>
      <c r="H1400" s="15">
        <f t="shared" si="41"/>
        <v>0.80000000000291038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2639906.7999999998</v>
      </c>
      <c r="D1510" s="2">
        <f>'RAS-funkcijski'!E114</f>
        <v>3063334.3</v>
      </c>
      <c r="E1510" s="2">
        <v>0</v>
      </c>
      <c r="F1510" s="2">
        <v>0</v>
      </c>
      <c r="G1510" s="3">
        <f t="shared" si="52"/>
        <v>964323.29399999999</v>
      </c>
      <c r="H1510" s="3">
        <f t="shared" si="63"/>
        <v>0.5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2513941.02</v>
      </c>
      <c r="D1511" s="2">
        <f>'RAS-funkcijski'!E115</f>
        <v>2917673.61</v>
      </c>
      <c r="E1511" s="2">
        <v>0</v>
      </c>
      <c r="F1511" s="2">
        <v>0</v>
      </c>
      <c r="G1511" s="3">
        <f t="shared" si="52"/>
        <v>926770.99464000005</v>
      </c>
      <c r="H1511" s="3">
        <f t="shared" si="63"/>
        <v>0.41000000014901161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2513941.02</v>
      </c>
      <c r="D1513" s="2">
        <f>'RAS-funkcijski'!E117</f>
        <v>2917673.61</v>
      </c>
      <c r="E1513" s="2">
        <v>0</v>
      </c>
      <c r="F1513" s="2">
        <v>0</v>
      </c>
      <c r="G1513" s="3">
        <f t="shared" si="52"/>
        <v>943469.57111999998</v>
      </c>
      <c r="H1513" s="3">
        <f t="shared" si="63"/>
        <v>0.41000000014901161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125965.78</v>
      </c>
      <c r="D1522" s="2">
        <f>'RAS-funkcijski'!E126</f>
        <v>145660.69</v>
      </c>
      <c r="E1522" s="2">
        <v>0</v>
      </c>
      <c r="F1522" s="2">
        <v>0</v>
      </c>
      <c r="G1522" s="3">
        <f t="shared" si="52"/>
        <v>50909.033519999997</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2639906.7999999998</v>
      </c>
      <c r="D1537" s="14">
        <f>'RAS-funkcijski'!E141</f>
        <v>3063334.3</v>
      </c>
      <c r="E1537" s="14">
        <v>0</v>
      </c>
      <c r="F1537" s="14">
        <v>0</v>
      </c>
      <c r="G1537" s="15">
        <f t="shared" si="52"/>
        <v>1201020.8297999999</v>
      </c>
      <c r="H1537" s="15">
        <f t="shared" si="63"/>
        <v>0.5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58120.38</v>
      </c>
      <c r="E1538" s="7">
        <v>0</v>
      </c>
      <c r="F1538" s="7">
        <v>0</v>
      </c>
      <c r="G1538" s="8">
        <f t="shared" si="52"/>
        <v>116.24075999999999</v>
      </c>
      <c r="H1538" s="8">
        <f t="shared" si="63"/>
        <v>0.37999999999738066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58120.38</v>
      </c>
      <c r="E1539" s="2">
        <v>0</v>
      </c>
      <c r="F1539" s="2">
        <v>0</v>
      </c>
      <c r="G1539" s="3">
        <f t="shared" si="52"/>
        <v>232.48151999999999</v>
      </c>
      <c r="H1539" s="3">
        <f t="shared" si="63"/>
        <v>0.37999999999738066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58120.38</v>
      </c>
      <c r="E1540" s="2">
        <v>0</v>
      </c>
      <c r="F1540" s="2">
        <v>0</v>
      </c>
      <c r="G1540" s="3">
        <f t="shared" si="52"/>
        <v>348.72228000000001</v>
      </c>
      <c r="H1540" s="3">
        <f t="shared" si="63"/>
        <v>0.37999999999738066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58120.38</v>
      </c>
      <c r="E1542" s="2">
        <v>0</v>
      </c>
      <c r="F1542" s="2">
        <v>0</v>
      </c>
      <c r="G1542" s="3">
        <f t="shared" si="52"/>
        <v>581.2038</v>
      </c>
      <c r="H1542" s="3">
        <f t="shared" si="63"/>
        <v>0.37999999999738066</v>
      </c>
      <c r="I1542" s="11">
        <f t="shared" si="64"/>
        <v>220.85744399847763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220122.17</v>
      </c>
      <c r="D1582" s="7"/>
      <c r="E1582" s="7">
        <v>0</v>
      </c>
      <c r="F1582" s="7">
        <v>0</v>
      </c>
      <c r="G1582" s="8">
        <f t="shared" ref="G1582:G1686" si="70">B1582/1000*C1582</f>
        <v>220.12217000000001</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2910894.0800000001</v>
      </c>
      <c r="D1583" s="2">
        <v>0</v>
      </c>
      <c r="E1583" s="2">
        <v>0</v>
      </c>
      <c r="F1583" s="2">
        <v>0</v>
      </c>
      <c r="G1583" s="3">
        <f t="shared" si="70"/>
        <v>5821.7881600000001</v>
      </c>
      <c r="H1583" s="3">
        <f t="shared" si="71"/>
        <v>8.0000000074505806E-2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2691881.3000000003</v>
      </c>
      <c r="D1585" s="2">
        <v>0</v>
      </c>
      <c r="E1585" s="2">
        <v>0</v>
      </c>
      <c r="F1585" s="2">
        <v>0</v>
      </c>
      <c r="G1585" s="3">
        <f t="shared" si="70"/>
        <v>10767.525200000002</v>
      </c>
      <c r="H1585" s="3">
        <f t="shared" si="71"/>
        <v>0.30000000027939677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2186459.88</v>
      </c>
      <c r="D1586" s="2">
        <v>0</v>
      </c>
      <c r="E1586" s="2">
        <v>0</v>
      </c>
      <c r="F1586" s="2">
        <v>0</v>
      </c>
      <c r="G1586" s="3">
        <f t="shared" si="70"/>
        <v>10932.2994</v>
      </c>
      <c r="H1586" s="3">
        <f t="shared" si="71"/>
        <v>0.12000000011175871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504107.62</v>
      </c>
      <c r="D1587" s="2">
        <v>0</v>
      </c>
      <c r="E1587" s="2">
        <v>0</v>
      </c>
      <c r="F1587" s="2">
        <v>0</v>
      </c>
      <c r="G1587" s="3">
        <f t="shared" si="70"/>
        <v>3024.64572</v>
      </c>
      <c r="H1587" s="3">
        <f t="shared" si="71"/>
        <v>0.38000000000465661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13.81</v>
      </c>
      <c r="D1588" s="2">
        <v>0</v>
      </c>
      <c r="E1588" s="2">
        <v>0</v>
      </c>
      <c r="F1588" s="2">
        <v>0</v>
      </c>
      <c r="G1588" s="3">
        <f t="shared" si="70"/>
        <v>9.6670000000000006E-2</v>
      </c>
      <c r="H1588" s="3">
        <f t="shared" si="71"/>
        <v>0.1899999999999995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1299.99</v>
      </c>
      <c r="D1592" s="2">
        <v>0</v>
      </c>
      <c r="E1592" s="2">
        <v>0</v>
      </c>
      <c r="F1592" s="2">
        <v>0</v>
      </c>
      <c r="G1592" s="3">
        <f t="shared" si="70"/>
        <v>14.29989</v>
      </c>
      <c r="H1592" s="3">
        <f t="shared" si="71"/>
        <v>9.9999999999909051E-3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210494.42</v>
      </c>
      <c r="D1594" s="2">
        <v>0</v>
      </c>
      <c r="E1594" s="2">
        <v>0</v>
      </c>
      <c r="F1594" s="2">
        <v>0</v>
      </c>
      <c r="G1594" s="3">
        <f t="shared" si="70"/>
        <v>2736.4274599999999</v>
      </c>
      <c r="H1594" s="3">
        <f t="shared" si="71"/>
        <v>0.42000000001280569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8518.36</v>
      </c>
      <c r="D1601" s="2">
        <v>0</v>
      </c>
      <c r="E1601" s="2">
        <v>0</v>
      </c>
      <c r="F1601" s="2">
        <v>0</v>
      </c>
      <c r="G1601" s="3">
        <f>B1601/1000*C1601</f>
        <v>170.36720000000003</v>
      </c>
      <c r="H1601" s="3">
        <f>ABS(C1601-ROUND(C1601,0))</f>
        <v>0.36000000000058208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2822327.5700000003</v>
      </c>
      <c r="D1602" s="2">
        <v>0</v>
      </c>
      <c r="E1602" s="2">
        <v>0</v>
      </c>
      <c r="F1602" s="2">
        <v>0</v>
      </c>
      <c r="G1602" s="3">
        <f t="shared" si="70"/>
        <v>59268.878970000012</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2598151.5</v>
      </c>
      <c r="D1604" s="2">
        <v>0</v>
      </c>
      <c r="E1604" s="2">
        <v>0</v>
      </c>
      <c r="F1604" s="2">
        <v>0</v>
      </c>
      <c r="G1604" s="3">
        <f t="shared" si="70"/>
        <v>59757.484499999999</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2155503.9300000002</v>
      </c>
      <c r="D1605" s="2">
        <v>0</v>
      </c>
      <c r="E1605" s="2">
        <v>0</v>
      </c>
      <c r="F1605" s="2">
        <v>0</v>
      </c>
      <c r="G1605" s="3">
        <f t="shared" si="70"/>
        <v>51732.094320000004</v>
      </c>
      <c r="H1605" s="3">
        <f t="shared" si="71"/>
        <v>6.9999999832361937E-2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435734.38</v>
      </c>
      <c r="D1606" s="2">
        <v>0</v>
      </c>
      <c r="E1606" s="2">
        <v>0</v>
      </c>
      <c r="F1606" s="2">
        <v>0</v>
      </c>
      <c r="G1606" s="3">
        <f t="shared" si="70"/>
        <v>10893.3595</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13.81</v>
      </c>
      <c r="D1607" s="2">
        <v>0</v>
      </c>
      <c r="E1607" s="2">
        <v>0</v>
      </c>
      <c r="F1607" s="2">
        <v>0</v>
      </c>
      <c r="G1607" s="3">
        <f t="shared" si="70"/>
        <v>0.35905999999999999</v>
      </c>
      <c r="H1607" s="3">
        <f t="shared" si="71"/>
        <v>0.1899999999999995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1299</v>
      </c>
      <c r="D1611" s="2">
        <v>0</v>
      </c>
      <c r="E1611" s="2">
        <v>0</v>
      </c>
      <c r="F1611" s="2">
        <v>0</v>
      </c>
      <c r="G1611" s="3">
        <f t="shared" si="70"/>
        <v>38.97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5600.38</v>
      </c>
      <c r="D1612" s="2">
        <v>0</v>
      </c>
      <c r="E1612" s="2">
        <v>0</v>
      </c>
      <c r="F1612" s="2">
        <v>0</v>
      </c>
      <c r="G1612" s="3">
        <f t="shared" si="70"/>
        <v>173.61178000000001</v>
      </c>
      <c r="H1612" s="3">
        <f t="shared" si="71"/>
        <v>0.38000000000010914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213194.43</v>
      </c>
      <c r="D1613" s="2">
        <v>0</v>
      </c>
      <c r="E1613" s="2">
        <v>0</v>
      </c>
      <c r="F1613" s="2">
        <v>0</v>
      </c>
      <c r="G1613" s="3">
        <f t="shared" si="70"/>
        <v>6822.2217600000004</v>
      </c>
      <c r="H1613" s="3">
        <f t="shared" si="71"/>
        <v>0.42999999999301508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10981.64</v>
      </c>
      <c r="D1620" s="2">
        <v>0</v>
      </c>
      <c r="E1620" s="2">
        <v>0</v>
      </c>
      <c r="F1620" s="2">
        <v>0</v>
      </c>
      <c r="G1620" s="3">
        <f>B1620/1000*C1620</f>
        <v>428.28395999999998</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308688.6799999997</v>
      </c>
      <c r="D1621" s="2">
        <v>0</v>
      </c>
      <c r="E1621" s="2">
        <v>0</v>
      </c>
      <c r="F1621" s="2">
        <v>0</v>
      </c>
      <c r="G1621" s="3">
        <f t="shared" si="70"/>
        <v>12347.547199999988</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308688.68000000005</v>
      </c>
      <c r="D1681" s="2">
        <v>0</v>
      </c>
      <c r="E1681" s="2">
        <v>0</v>
      </c>
      <c r="F1681" s="2">
        <v>0</v>
      </c>
      <c r="G1681" s="3">
        <f t="shared" si="70"/>
        <v>30868.868000000006</v>
      </c>
      <c r="H1681" s="3">
        <f t="shared" si="71"/>
        <v>0.31999999994877726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305897.25</v>
      </c>
      <c r="D1683" s="2">
        <v>0</v>
      </c>
      <c r="E1683" s="2">
        <v>0</v>
      </c>
      <c r="F1683" s="2">
        <v>0</v>
      </c>
      <c r="G1683" s="3">
        <f t="shared" si="70"/>
        <v>31201.519499999999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328.15</v>
      </c>
      <c r="D1684" s="2">
        <v>0</v>
      </c>
      <c r="E1684" s="2">
        <v>0</v>
      </c>
      <c r="F1684" s="2">
        <v>0</v>
      </c>
      <c r="G1684" s="3">
        <f t="shared" si="70"/>
        <v>33.799449999999993</v>
      </c>
      <c r="H1684" s="3">
        <f t="shared" si="71"/>
        <v>0.14999999999997726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2463.2800000000002</v>
      </c>
      <c r="D1686" s="14">
        <v>0</v>
      </c>
      <c r="E1686" s="14">
        <v>0</v>
      </c>
      <c r="F1686" s="14">
        <v>0</v>
      </c>
      <c r="G1686" s="15">
        <f t="shared" si="70"/>
        <v>258.64440000000002</v>
      </c>
      <c r="H1686" s="15">
        <f t="shared" si="71"/>
        <v>0.28000000000020009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11775</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2933658.83</v>
      </c>
      <c r="I17" s="275">
        <f>'PR-RAS'!E6</f>
        <v>2712541.2399999993</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2410489.98</v>
      </c>
      <c r="I18" s="275">
        <f>'PR-RAS'!E152</f>
        <v>2852799.92</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207083.43000000025</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198309.63000000053</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2520808.77</v>
      </c>
      <c r="I22" s="275">
        <f>BILANCA!E7</f>
        <v>2609180.92</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438639.35999999999</v>
      </c>
      <c r="I23" s="275">
        <f>BILANCA!E69</f>
        <v>289448.61999999994</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220149.79</v>
      </c>
      <c r="I24" s="275">
        <f>BILANCA!E177</f>
        <v>308688.68000000005</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2739298.3400000003</v>
      </c>
      <c r="I25" s="275">
        <f>BILANCA!E251</f>
        <v>2589940.8600000003</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2639906.7999999998</v>
      </c>
      <c r="I30" s="275">
        <f>'RAS-funkcijski'!E114</f>
        <v>3063334.3</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2639906.7999999998</v>
      </c>
      <c r="I31" s="275">
        <f>'RAS-funkcijski'!E141</f>
        <v>3063334.3</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58120.38</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220122.17</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308688.6799999997</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308688.68000000005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148" zoomScaleNormal="100" workbookViewId="0">
      <selection activeCell="E152" sqref="E15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2933658.83</v>
      </c>
      <c r="E6" s="60">
        <f>E7+E43+E49+E82+E106+E125+E134+E140</f>
        <v>2712541.2399999993</v>
      </c>
      <c r="F6" s="45">
        <f t="shared" ref="F6:F132" si="0">IF(D6&lt;&gt;0,IF(E6/D6&gt;=100,"&gt;&gt;100",E6/D6*100),"-")</f>
        <v>92.462736711616841</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2398358</v>
      </c>
      <c r="E49" s="60">
        <f>E50+E53+E58+E61+E64+E68+E71+E74+E77</f>
        <v>2431962.0799999996</v>
      </c>
      <c r="F49" s="45">
        <f t="shared" si="0"/>
        <v>101.40112860548757</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2388031.29</v>
      </c>
      <c r="E68" s="60">
        <f t="shared" si="11"/>
        <v>2421788.7199999997</v>
      </c>
      <c r="F68" s="45">
        <f t="shared" si="0"/>
        <v>101.41360919940038</v>
      </c>
    </row>
    <row r="69" spans="1:6" ht="12.75" customHeight="1" x14ac:dyDescent="0.25">
      <c r="A69" s="63" t="s">
        <v>141</v>
      </c>
      <c r="B69" s="64" t="s">
        <v>142</v>
      </c>
      <c r="C69" s="247" t="s">
        <v>141</v>
      </c>
      <c r="D69" s="194">
        <v>2192629.75</v>
      </c>
      <c r="E69" s="194">
        <v>2330886.5299999998</v>
      </c>
      <c r="F69" s="45">
        <f t="shared" si="0"/>
        <v>106.3055233105361</v>
      </c>
    </row>
    <row r="70" spans="1:6" ht="12" x14ac:dyDescent="0.25">
      <c r="A70" s="63" t="s">
        <v>143</v>
      </c>
      <c r="B70" s="64" t="s">
        <v>144</v>
      </c>
      <c r="C70" s="247" t="s">
        <v>143</v>
      </c>
      <c r="D70" s="194">
        <v>195401.54</v>
      </c>
      <c r="E70" s="194">
        <v>90902.19</v>
      </c>
      <c r="F70" s="45">
        <f t="shared" si="0"/>
        <v>46.520713193969712</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10326.709999999999</v>
      </c>
      <c r="E77" s="60">
        <f t="shared" si="14"/>
        <v>10173.36</v>
      </c>
      <c r="F77" s="45">
        <f t="shared" si="0"/>
        <v>98.515015915039754</v>
      </c>
    </row>
    <row r="78" spans="1:6" ht="12.75" customHeight="1" x14ac:dyDescent="0.25">
      <c r="A78" s="63">
        <v>6391</v>
      </c>
      <c r="B78" s="64" t="s">
        <v>159</v>
      </c>
      <c r="C78" s="247" t="s">
        <v>160</v>
      </c>
      <c r="D78" s="194">
        <v>750.4</v>
      </c>
      <c r="E78" s="194">
        <v>1036.3599999999999</v>
      </c>
      <c r="F78" s="45">
        <f t="shared" si="0"/>
        <v>138.10767590618335</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9576.31</v>
      </c>
      <c r="E80" s="194">
        <v>9137</v>
      </c>
      <c r="F80" s="45">
        <f t="shared" si="0"/>
        <v>95.412533637695532</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17070.48</v>
      </c>
      <c r="E106" s="60">
        <f>E107+E112+E120+E124</f>
        <v>25337.38</v>
      </c>
      <c r="F106" s="45">
        <f t="shared" si="0"/>
        <v>148.42804654584992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17070.48</v>
      </c>
      <c r="E112" s="60">
        <f t="shared" si="20"/>
        <v>25337.38</v>
      </c>
      <c r="F112" s="45">
        <f t="shared" si="0"/>
        <v>148.42804654584992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17070.48</v>
      </c>
      <c r="E117" s="194">
        <v>25337.38</v>
      </c>
      <c r="F117" s="45">
        <f t="shared" si="0"/>
        <v>148.42804654584992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7017.6</v>
      </c>
      <c r="E125" s="60">
        <f t="shared" si="22"/>
        <v>3598.34</v>
      </c>
      <c r="F125" s="45">
        <f t="shared" si="0"/>
        <v>51.27593479252166</v>
      </c>
    </row>
    <row r="126" spans="1:6" ht="12.75" customHeight="1" x14ac:dyDescent="0.25">
      <c r="A126" s="63">
        <v>661</v>
      </c>
      <c r="B126" s="65" t="s">
        <v>255</v>
      </c>
      <c r="C126" s="247" t="s">
        <v>256</v>
      </c>
      <c r="D126" s="60">
        <f t="shared" ref="D126:E126" si="23">SUM(D127:D128)</f>
        <v>5000</v>
      </c>
      <c r="E126" s="60">
        <f t="shared" si="23"/>
        <v>3598.34</v>
      </c>
      <c r="F126" s="45">
        <f t="shared" si="0"/>
        <v>71.966799999999992</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5000</v>
      </c>
      <c r="E128" s="194">
        <v>3598.34</v>
      </c>
      <c r="F128" s="45">
        <f t="shared" si="0"/>
        <v>71.966799999999992</v>
      </c>
    </row>
    <row r="129" spans="1:6" ht="22.8" x14ac:dyDescent="0.25">
      <c r="A129" s="63">
        <v>663</v>
      </c>
      <c r="B129" s="182" t="s">
        <v>261</v>
      </c>
      <c r="C129" s="247" t="s">
        <v>262</v>
      </c>
      <c r="D129" s="60">
        <f t="shared" ref="D129:E129" si="24">SUM(D130:D133)</f>
        <v>2017.6</v>
      </c>
      <c r="E129" s="60">
        <f t="shared" si="24"/>
        <v>0</v>
      </c>
      <c r="F129" s="45">
        <f t="shared" si="0"/>
        <v>0</v>
      </c>
    </row>
    <row r="130" spans="1:6" ht="12.75" customHeight="1" x14ac:dyDescent="0.25">
      <c r="A130" s="63">
        <v>6631</v>
      </c>
      <c r="B130" s="65" t="s">
        <v>263</v>
      </c>
      <c r="C130" s="247" t="s">
        <v>264</v>
      </c>
      <c r="D130" s="194">
        <v>2017.6</v>
      </c>
      <c r="E130" s="194"/>
      <c r="F130" s="45">
        <f t="shared" si="0"/>
        <v>0</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511212.75</v>
      </c>
      <c r="E134" s="60">
        <f t="shared" si="25"/>
        <v>251643.44</v>
      </c>
      <c r="F134" s="45">
        <f t="shared" ref="F134:F229" si="26">IF(D134&lt;&gt;0,IF(E134/D134&gt;=100,"&gt;&gt;100",E134/D134*100),"-")</f>
        <v>49.224797307970114</v>
      </c>
    </row>
    <row r="135" spans="1:6" ht="22.8" x14ac:dyDescent="0.25">
      <c r="A135" s="63">
        <v>671</v>
      </c>
      <c r="B135" s="182" t="s">
        <v>273</v>
      </c>
      <c r="C135" s="247" t="s">
        <v>274</v>
      </c>
      <c r="D135" s="60">
        <f t="shared" ref="D135:E135" si="27">SUM(D136:D138)</f>
        <v>511212.75</v>
      </c>
      <c r="E135" s="60">
        <f t="shared" si="27"/>
        <v>251643.44</v>
      </c>
      <c r="F135" s="45">
        <f t="shared" si="26"/>
        <v>49.224797307970114</v>
      </c>
    </row>
    <row r="136" spans="1:6" ht="12.75" customHeight="1" x14ac:dyDescent="0.25">
      <c r="A136" s="63">
        <v>6711</v>
      </c>
      <c r="B136" s="65" t="s">
        <v>275</v>
      </c>
      <c r="C136" s="247" t="s">
        <v>276</v>
      </c>
      <c r="D136" s="194">
        <v>511212.75</v>
      </c>
      <c r="E136" s="194">
        <v>247998.44</v>
      </c>
      <c r="F136" s="45">
        <f t="shared" si="26"/>
        <v>48.511786922372337</v>
      </c>
    </row>
    <row r="137" spans="1:6" ht="22.8" x14ac:dyDescent="0.25">
      <c r="A137" s="63">
        <v>6712</v>
      </c>
      <c r="B137" s="182" t="s">
        <v>277</v>
      </c>
      <c r="C137" s="247" t="s">
        <v>278</v>
      </c>
      <c r="D137" s="194">
        <v>0</v>
      </c>
      <c r="E137" s="194">
        <v>3645</v>
      </c>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2410489.98</v>
      </c>
      <c r="E152" s="60">
        <f>E153+E164+E202+E221+E230+E262+E273</f>
        <v>2852799.92</v>
      </c>
      <c r="F152" s="45">
        <f t="shared" si="26"/>
        <v>118.34937890926224</v>
      </c>
    </row>
    <row r="153" spans="1:6" ht="12.75" customHeight="1" x14ac:dyDescent="0.25">
      <c r="A153" s="63">
        <v>31</v>
      </c>
      <c r="B153" s="64" t="s">
        <v>308</v>
      </c>
      <c r="C153" s="247" t="s">
        <v>3</v>
      </c>
      <c r="D153" s="60">
        <f t="shared" ref="D153:E153" si="30">D154+D159+D160</f>
        <v>1998973.4</v>
      </c>
      <c r="E153" s="60">
        <f t="shared" si="30"/>
        <v>2342336.38</v>
      </c>
      <c r="F153" s="45">
        <f t="shared" si="26"/>
        <v>117.17696593661526</v>
      </c>
    </row>
    <row r="154" spans="1:6" ht="12.75" customHeight="1" x14ac:dyDescent="0.25">
      <c r="A154" s="63">
        <v>311</v>
      </c>
      <c r="B154" s="64" t="s">
        <v>309</v>
      </c>
      <c r="C154" s="247" t="s">
        <v>310</v>
      </c>
      <c r="D154" s="60">
        <f t="shared" ref="D154:E154" si="31">SUM(D155:D158)</f>
        <v>1645559.26</v>
      </c>
      <c r="E154" s="60">
        <f t="shared" si="31"/>
        <v>1953371.58</v>
      </c>
      <c r="F154" s="45">
        <f t="shared" si="26"/>
        <v>118.70563567549672</v>
      </c>
    </row>
    <row r="155" spans="1:6" ht="12.75" customHeight="1" x14ac:dyDescent="0.25">
      <c r="A155" s="63">
        <v>3111</v>
      </c>
      <c r="B155" s="64" t="s">
        <v>311</v>
      </c>
      <c r="C155" s="247" t="s">
        <v>312</v>
      </c>
      <c r="D155" s="194">
        <v>1644608.16</v>
      </c>
      <c r="E155" s="194">
        <v>1947103.08</v>
      </c>
      <c r="F155" s="45">
        <f t="shared" si="26"/>
        <v>118.39313019096294</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951.1</v>
      </c>
      <c r="E157" s="194">
        <v>6268.5</v>
      </c>
      <c r="F157" s="45">
        <f t="shared" si="26"/>
        <v>659.07896120281771</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80244.25</v>
      </c>
      <c r="E159" s="194">
        <v>66990.97</v>
      </c>
      <c r="F159" s="45">
        <f t="shared" si="26"/>
        <v>83.483825943914994</v>
      </c>
    </row>
    <row r="160" spans="1:6" ht="12.75" customHeight="1" x14ac:dyDescent="0.25">
      <c r="A160" s="63">
        <v>313</v>
      </c>
      <c r="B160" s="65" t="s">
        <v>321</v>
      </c>
      <c r="C160" s="247" t="s">
        <v>322</v>
      </c>
      <c r="D160" s="60">
        <f t="shared" ref="D160:E160" si="32">SUM(D161:D163)</f>
        <v>273169.89</v>
      </c>
      <c r="E160" s="60">
        <f t="shared" si="32"/>
        <v>321973.83</v>
      </c>
      <c r="F160" s="45">
        <f t="shared" si="26"/>
        <v>117.8657830846584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273160.7</v>
      </c>
      <c r="E162" s="194">
        <v>321973.83</v>
      </c>
      <c r="F162" s="45">
        <f t="shared" si="26"/>
        <v>117.86974846674502</v>
      </c>
    </row>
    <row r="163" spans="1:6" ht="12.75" customHeight="1" x14ac:dyDescent="0.25">
      <c r="A163" s="63">
        <v>3133</v>
      </c>
      <c r="B163" s="64" t="s">
        <v>327</v>
      </c>
      <c r="C163" s="247" t="s">
        <v>328</v>
      </c>
      <c r="D163" s="194">
        <v>9.19</v>
      </c>
      <c r="E163" s="194"/>
      <c r="F163" s="45">
        <f t="shared" si="26"/>
        <v>0</v>
      </c>
    </row>
    <row r="164" spans="1:6" ht="12.75" customHeight="1" x14ac:dyDescent="0.25">
      <c r="A164" s="70">
        <v>32</v>
      </c>
      <c r="B164" s="65" t="s">
        <v>329</v>
      </c>
      <c r="C164" s="247" t="s">
        <v>330</v>
      </c>
      <c r="D164" s="60">
        <f>D165+D170+D178+D188+D189+D194</f>
        <v>411253.14999999997</v>
      </c>
      <c r="E164" s="60">
        <f>E165+E170+E178+E188+E189+E194</f>
        <v>509163.55</v>
      </c>
      <c r="F164" s="45">
        <f t="shared" si="26"/>
        <v>123.80781764224787</v>
      </c>
    </row>
    <row r="165" spans="1:6" ht="12.75" customHeight="1" x14ac:dyDescent="0.25">
      <c r="A165" s="63">
        <v>321</v>
      </c>
      <c r="B165" s="64" t="s">
        <v>331</v>
      </c>
      <c r="C165" s="247" t="s">
        <v>332</v>
      </c>
      <c r="D165" s="60">
        <f t="shared" ref="D165:E165" si="33">SUM(D166:D169)</f>
        <v>64515.420000000006</v>
      </c>
      <c r="E165" s="60">
        <f t="shared" si="33"/>
        <v>71178.48</v>
      </c>
      <c r="F165" s="45">
        <f t="shared" si="26"/>
        <v>110.32785650314297</v>
      </c>
    </row>
    <row r="166" spans="1:6" ht="12.75" customHeight="1" x14ac:dyDescent="0.25">
      <c r="A166" s="63">
        <v>3211</v>
      </c>
      <c r="B166" s="64" t="s">
        <v>333</v>
      </c>
      <c r="C166" s="247" t="s">
        <v>334</v>
      </c>
      <c r="D166" s="194">
        <v>4342.26</v>
      </c>
      <c r="E166" s="194">
        <v>6912.02</v>
      </c>
      <c r="F166" s="45">
        <f t="shared" si="26"/>
        <v>159.18024254650805</v>
      </c>
    </row>
    <row r="167" spans="1:6" ht="12.75" customHeight="1" x14ac:dyDescent="0.25">
      <c r="A167" s="63">
        <v>3212</v>
      </c>
      <c r="B167" s="64" t="s">
        <v>335</v>
      </c>
      <c r="C167" s="247" t="s">
        <v>336</v>
      </c>
      <c r="D167" s="194">
        <v>58796.66</v>
      </c>
      <c r="E167" s="194">
        <v>62875.040000000001</v>
      </c>
      <c r="F167" s="45">
        <f t="shared" si="26"/>
        <v>106.93641441537665</v>
      </c>
    </row>
    <row r="168" spans="1:6" ht="12.75" customHeight="1" x14ac:dyDescent="0.25">
      <c r="A168" s="63">
        <v>3213</v>
      </c>
      <c r="B168" s="64" t="s">
        <v>337</v>
      </c>
      <c r="C168" s="247" t="s">
        <v>338</v>
      </c>
      <c r="D168" s="194">
        <v>0</v>
      </c>
      <c r="E168" s="194">
        <v>100</v>
      </c>
      <c r="F168" s="45" t="str">
        <f t="shared" si="26"/>
        <v>-</v>
      </c>
    </row>
    <row r="169" spans="1:6" ht="12.75" customHeight="1" x14ac:dyDescent="0.25">
      <c r="A169" s="63">
        <v>3214</v>
      </c>
      <c r="B169" s="64" t="s">
        <v>339</v>
      </c>
      <c r="C169" s="247" t="s">
        <v>340</v>
      </c>
      <c r="D169" s="194">
        <v>1376.5</v>
      </c>
      <c r="E169" s="194">
        <v>1291.42</v>
      </c>
      <c r="F169" s="45">
        <f t="shared" si="26"/>
        <v>93.819106429349802</v>
      </c>
    </row>
    <row r="170" spans="1:6" ht="12.75" customHeight="1" x14ac:dyDescent="0.25">
      <c r="A170" s="63">
        <v>322</v>
      </c>
      <c r="B170" s="64" t="s">
        <v>341</v>
      </c>
      <c r="C170" s="247" t="s">
        <v>342</v>
      </c>
      <c r="D170" s="60">
        <f t="shared" ref="D170:E170" si="34">SUM(D171:D177)</f>
        <v>173617.75999999998</v>
      </c>
      <c r="E170" s="60">
        <f t="shared" si="34"/>
        <v>200750.63</v>
      </c>
      <c r="F170" s="45">
        <f t="shared" si="26"/>
        <v>115.62793460761158</v>
      </c>
    </row>
    <row r="171" spans="1:6" ht="12.75" customHeight="1" x14ac:dyDescent="0.25">
      <c r="A171" s="63">
        <v>3221</v>
      </c>
      <c r="B171" s="64" t="s">
        <v>343</v>
      </c>
      <c r="C171" s="247" t="s">
        <v>344</v>
      </c>
      <c r="D171" s="194">
        <v>9918.02</v>
      </c>
      <c r="E171" s="194">
        <v>14968.58</v>
      </c>
      <c r="F171" s="45">
        <f t="shared" si="26"/>
        <v>150.92306730577272</v>
      </c>
    </row>
    <row r="172" spans="1:6" ht="12.75" customHeight="1" x14ac:dyDescent="0.25">
      <c r="A172" s="63">
        <v>3222</v>
      </c>
      <c r="B172" s="64" t="s">
        <v>345</v>
      </c>
      <c r="C172" s="247" t="s">
        <v>346</v>
      </c>
      <c r="D172" s="194">
        <v>125965.78</v>
      </c>
      <c r="E172" s="194">
        <v>146004.35</v>
      </c>
      <c r="F172" s="45">
        <f t="shared" si="26"/>
        <v>115.90794738062988</v>
      </c>
    </row>
    <row r="173" spans="1:6" ht="12.75" customHeight="1" x14ac:dyDescent="0.25">
      <c r="A173" s="63">
        <v>3223</v>
      </c>
      <c r="B173" s="65" t="s">
        <v>347</v>
      </c>
      <c r="C173" s="247" t="s">
        <v>348</v>
      </c>
      <c r="D173" s="194">
        <v>30698.99</v>
      </c>
      <c r="E173" s="194">
        <v>37537.769999999997</v>
      </c>
      <c r="F173" s="45">
        <f t="shared" si="26"/>
        <v>122.27688923967854</v>
      </c>
    </row>
    <row r="174" spans="1:6" ht="12.75" customHeight="1" x14ac:dyDescent="0.25">
      <c r="A174" s="63">
        <v>3224</v>
      </c>
      <c r="B174" s="65" t="s">
        <v>349</v>
      </c>
      <c r="C174" s="247" t="s">
        <v>350</v>
      </c>
      <c r="D174" s="194">
        <v>6907.2</v>
      </c>
      <c r="E174" s="194">
        <v>1909.95</v>
      </c>
      <c r="F174" s="45">
        <f t="shared" si="26"/>
        <v>27.651580958999304</v>
      </c>
    </row>
    <row r="175" spans="1:6" ht="12.75" customHeight="1" x14ac:dyDescent="0.25">
      <c r="A175" s="63">
        <v>3225</v>
      </c>
      <c r="B175" s="65" t="s">
        <v>351</v>
      </c>
      <c r="C175" s="247" t="s">
        <v>352</v>
      </c>
      <c r="D175" s="194">
        <v>127.77</v>
      </c>
      <c r="E175" s="194">
        <v>200</v>
      </c>
      <c r="F175" s="45">
        <f t="shared" si="26"/>
        <v>156.53126712060734</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0</v>
      </c>
      <c r="E177" s="194">
        <v>129.97999999999999</v>
      </c>
      <c r="F177" s="45" t="str">
        <f t="shared" si="26"/>
        <v>-</v>
      </c>
    </row>
    <row r="178" spans="1:6" ht="12.75" customHeight="1" x14ac:dyDescent="0.25">
      <c r="A178" s="63">
        <v>323</v>
      </c>
      <c r="B178" s="65" t="s">
        <v>357</v>
      </c>
      <c r="C178" s="247" t="s">
        <v>358</v>
      </c>
      <c r="D178" s="60">
        <f t="shared" ref="D178:E178" si="35">SUM(D179:D187)</f>
        <v>160758.43000000002</v>
      </c>
      <c r="E178" s="60">
        <f t="shared" si="35"/>
        <v>221868.76</v>
      </c>
      <c r="F178" s="45">
        <f t="shared" si="26"/>
        <v>138.01376388162038</v>
      </c>
    </row>
    <row r="179" spans="1:6" ht="12.75" customHeight="1" x14ac:dyDescent="0.25">
      <c r="A179" s="63">
        <v>3231</v>
      </c>
      <c r="B179" s="65" t="s">
        <v>359</v>
      </c>
      <c r="C179" s="247" t="s">
        <v>360</v>
      </c>
      <c r="D179" s="194">
        <v>1291.48</v>
      </c>
      <c r="E179" s="194">
        <v>1842.58</v>
      </c>
      <c r="F179" s="45">
        <f t="shared" si="26"/>
        <v>142.67197324000372</v>
      </c>
    </row>
    <row r="180" spans="1:6" ht="12.75" customHeight="1" x14ac:dyDescent="0.25">
      <c r="A180" s="63">
        <v>3232</v>
      </c>
      <c r="B180" s="65" t="s">
        <v>361</v>
      </c>
      <c r="C180" s="247" t="s">
        <v>362</v>
      </c>
      <c r="D180" s="194">
        <v>4900.51</v>
      </c>
      <c r="E180" s="194">
        <v>8710.32</v>
      </c>
      <c r="F180" s="45">
        <f t="shared" si="26"/>
        <v>177.74313285760053</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46716.66</v>
      </c>
      <c r="E182" s="194">
        <v>50119.4</v>
      </c>
      <c r="F182" s="45">
        <f t="shared" si="26"/>
        <v>107.28378270193117</v>
      </c>
    </row>
    <row r="183" spans="1:6" ht="12.75" customHeight="1" x14ac:dyDescent="0.25">
      <c r="A183" s="63">
        <v>3235</v>
      </c>
      <c r="B183" s="64" t="s">
        <v>367</v>
      </c>
      <c r="C183" s="247" t="s">
        <v>368</v>
      </c>
      <c r="D183" s="194">
        <v>91540.27</v>
      </c>
      <c r="E183" s="194">
        <v>142480.60999999999</v>
      </c>
      <c r="F183" s="45">
        <f t="shared" si="26"/>
        <v>155.64801152541935</v>
      </c>
    </row>
    <row r="184" spans="1:6" ht="12.75" customHeight="1" x14ac:dyDescent="0.25">
      <c r="A184" s="63">
        <v>3236</v>
      </c>
      <c r="B184" s="64" t="s">
        <v>369</v>
      </c>
      <c r="C184" s="247" t="s">
        <v>370</v>
      </c>
      <c r="D184" s="194">
        <v>1006.25</v>
      </c>
      <c r="E184" s="194">
        <v>4130</v>
      </c>
      <c r="F184" s="45">
        <f t="shared" si="26"/>
        <v>410.43478260869568</v>
      </c>
    </row>
    <row r="185" spans="1:6" ht="12.75" customHeight="1" x14ac:dyDescent="0.25">
      <c r="A185" s="63">
        <v>3237</v>
      </c>
      <c r="B185" s="64" t="s">
        <v>371</v>
      </c>
      <c r="C185" s="247" t="s">
        <v>372</v>
      </c>
      <c r="D185" s="194">
        <v>10430.26</v>
      </c>
      <c r="E185" s="194">
        <v>8005.42</v>
      </c>
      <c r="F185" s="45">
        <f t="shared" si="26"/>
        <v>76.751873874668505</v>
      </c>
    </row>
    <row r="186" spans="1:6" ht="12.75" customHeight="1" x14ac:dyDescent="0.25">
      <c r="A186" s="63">
        <v>3238</v>
      </c>
      <c r="B186" s="64" t="s">
        <v>373</v>
      </c>
      <c r="C186" s="247" t="s">
        <v>374</v>
      </c>
      <c r="D186" s="194">
        <v>3342.92</v>
      </c>
      <c r="E186" s="194">
        <v>3939.54</v>
      </c>
      <c r="F186" s="45">
        <f t="shared" si="26"/>
        <v>117.84727124789107</v>
      </c>
    </row>
    <row r="187" spans="1:6" ht="12.75" customHeight="1" x14ac:dyDescent="0.25">
      <c r="A187" s="63">
        <v>3239</v>
      </c>
      <c r="B187" s="64" t="s">
        <v>375</v>
      </c>
      <c r="C187" s="247" t="s">
        <v>376</v>
      </c>
      <c r="D187" s="194">
        <v>1530.08</v>
      </c>
      <c r="E187" s="194">
        <v>2640.89</v>
      </c>
      <c r="F187" s="45">
        <f t="shared" si="26"/>
        <v>172.59816480184043</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12361.54</v>
      </c>
      <c r="E194" s="60">
        <f t="shared" si="36"/>
        <v>15365.68</v>
      </c>
      <c r="F194" s="45">
        <f t="shared" si="26"/>
        <v>124.30231184787655</v>
      </c>
    </row>
    <row r="195" spans="1:6" ht="12.75" customHeight="1" x14ac:dyDescent="0.25">
      <c r="A195" s="63">
        <v>3291</v>
      </c>
      <c r="B195" s="183" t="s">
        <v>391</v>
      </c>
      <c r="C195" s="247" t="s">
        <v>392</v>
      </c>
      <c r="D195" s="194">
        <v>0</v>
      </c>
      <c r="E195" s="194">
        <v>261.27999999999997</v>
      </c>
      <c r="F195" s="45" t="str">
        <f t="shared" si="26"/>
        <v>-</v>
      </c>
    </row>
    <row r="196" spans="1:6" ht="12.75" customHeight="1" x14ac:dyDescent="0.25">
      <c r="A196" s="63">
        <v>3292</v>
      </c>
      <c r="B196" s="64" t="s">
        <v>393</v>
      </c>
      <c r="C196" s="247" t="s">
        <v>394</v>
      </c>
      <c r="D196" s="194">
        <v>0</v>
      </c>
      <c r="E196" s="194">
        <v>355.87</v>
      </c>
      <c r="F196" s="45" t="str">
        <f t="shared" si="26"/>
        <v>-</v>
      </c>
    </row>
    <row r="197" spans="1:6" ht="12.75" customHeight="1" x14ac:dyDescent="0.25">
      <c r="A197" s="63">
        <v>3293</v>
      </c>
      <c r="B197" s="64" t="s">
        <v>395</v>
      </c>
      <c r="C197" s="247" t="s">
        <v>396</v>
      </c>
      <c r="D197" s="194">
        <v>1637.96</v>
      </c>
      <c r="E197" s="194">
        <v>1775</v>
      </c>
      <c r="F197" s="45">
        <f t="shared" si="26"/>
        <v>108.36650467654887</v>
      </c>
    </row>
    <row r="198" spans="1:6" ht="12.75" customHeight="1" x14ac:dyDescent="0.25">
      <c r="A198" s="63">
        <v>3294</v>
      </c>
      <c r="B198" s="64" t="s">
        <v>397</v>
      </c>
      <c r="C198" s="247" t="s">
        <v>398</v>
      </c>
      <c r="D198" s="194">
        <v>223.09</v>
      </c>
      <c r="E198" s="194">
        <v>241.73</v>
      </c>
      <c r="F198" s="45">
        <f t="shared" si="26"/>
        <v>108.35537227128064</v>
      </c>
    </row>
    <row r="199" spans="1:6" ht="12.75" customHeight="1" x14ac:dyDescent="0.25">
      <c r="A199" s="63">
        <v>3295</v>
      </c>
      <c r="B199" s="64" t="s">
        <v>399</v>
      </c>
      <c r="C199" s="247" t="s">
        <v>400</v>
      </c>
      <c r="D199" s="194">
        <v>5628</v>
      </c>
      <c r="E199" s="194">
        <v>7100</v>
      </c>
      <c r="F199" s="45">
        <f t="shared" si="26"/>
        <v>126.15493958777542</v>
      </c>
    </row>
    <row r="200" spans="1:6" ht="12.75" customHeight="1" x14ac:dyDescent="0.25">
      <c r="A200" s="63" t="s">
        <v>401</v>
      </c>
      <c r="B200" s="64" t="s">
        <v>402</v>
      </c>
      <c r="C200" s="247" t="s">
        <v>401</v>
      </c>
      <c r="D200" s="194">
        <v>1539.86</v>
      </c>
      <c r="E200" s="194">
        <v>53.08</v>
      </c>
      <c r="F200" s="45">
        <f t="shared" si="26"/>
        <v>3.4470666164456509</v>
      </c>
    </row>
    <row r="201" spans="1:6" ht="12.75" customHeight="1" x14ac:dyDescent="0.25">
      <c r="A201" s="63">
        <v>3299</v>
      </c>
      <c r="B201" s="64" t="s">
        <v>403</v>
      </c>
      <c r="C201" s="247" t="s">
        <v>404</v>
      </c>
      <c r="D201" s="194">
        <v>3332.63</v>
      </c>
      <c r="E201" s="194">
        <v>5578.72</v>
      </c>
      <c r="F201" s="45">
        <f t="shared" si="26"/>
        <v>167.39692075027833</v>
      </c>
    </row>
    <row r="202" spans="1:6" ht="12.75" customHeight="1" x14ac:dyDescent="0.25">
      <c r="A202" s="63">
        <v>34</v>
      </c>
      <c r="B202" s="183" t="s">
        <v>405</v>
      </c>
      <c r="C202" s="247" t="s">
        <v>406</v>
      </c>
      <c r="D202" s="60">
        <f t="shared" ref="D202:E202" si="37">D203+D208+D216</f>
        <v>263.43</v>
      </c>
      <c r="E202" s="60">
        <f t="shared" si="37"/>
        <v>0</v>
      </c>
      <c r="F202" s="45">
        <f t="shared" si="26"/>
        <v>0</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263.43</v>
      </c>
      <c r="E216" s="60">
        <f t="shared" si="40"/>
        <v>0</v>
      </c>
      <c r="F216" s="45">
        <f t="shared" si="26"/>
        <v>0</v>
      </c>
    </row>
    <row r="217" spans="1:6" ht="12.75" customHeight="1" x14ac:dyDescent="0.25">
      <c r="A217" s="63">
        <v>3431</v>
      </c>
      <c r="B217" s="182" t="s">
        <v>435</v>
      </c>
      <c r="C217" s="247" t="s">
        <v>436</v>
      </c>
      <c r="D217" s="194">
        <v>0</v>
      </c>
      <c r="E217" s="194"/>
      <c r="F217" s="45" t="str">
        <f t="shared" si="26"/>
        <v>-</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263.43</v>
      </c>
      <c r="E219" s="194"/>
      <c r="F219" s="45">
        <f t="shared" si="26"/>
        <v>0</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0</v>
      </c>
      <c r="E262" s="60">
        <f t="shared" si="55"/>
        <v>0</v>
      </c>
      <c r="F262" s="45" t="str">
        <f t="shared" ref="F262:F268" si="56">IF(D262&lt;&gt;0,IF(E262/D262&gt;=100,"&gt;&gt;100",E262/D262*100),"-")</f>
        <v>-</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0</v>
      </c>
      <c r="E271" s="194"/>
      <c r="F271" s="45" t="str">
        <f t="shared" si="59"/>
        <v>-</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0</v>
      </c>
      <c r="E273" s="60">
        <f t="shared" si="60"/>
        <v>1299.99</v>
      </c>
      <c r="F273" s="45" t="str">
        <f t="shared" ref="F273:F277" si="61">IF(D273&lt;&gt;0,IF(E273/D273&gt;=100,"&gt;&gt;100",E273/D273*100),"-")</f>
        <v>-</v>
      </c>
    </row>
    <row r="274" spans="1:6" ht="12.75" customHeight="1" x14ac:dyDescent="0.25">
      <c r="A274" s="63">
        <v>381</v>
      </c>
      <c r="B274" s="64" t="s">
        <v>540</v>
      </c>
      <c r="C274" s="247" t="s">
        <v>541</v>
      </c>
      <c r="D274" s="60">
        <f t="shared" ref="D274:E274" si="62">SUM(D275:D277)</f>
        <v>0</v>
      </c>
      <c r="E274" s="60">
        <f t="shared" si="62"/>
        <v>1299.99</v>
      </c>
      <c r="F274" s="45" t="str">
        <f t="shared" si="61"/>
        <v>-</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0</v>
      </c>
      <c r="E276" s="194">
        <v>1299.99</v>
      </c>
      <c r="F276" s="45" t="str">
        <f t="shared" si="61"/>
        <v>-</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2410489.98</v>
      </c>
      <c r="E299" s="60">
        <f>E152-E297+E298</f>
        <v>2852799.92</v>
      </c>
      <c r="F299" s="45">
        <f t="shared" si="68"/>
        <v>118.34937890926224</v>
      </c>
    </row>
    <row r="300" spans="1:6" ht="12.75" customHeight="1" x14ac:dyDescent="0.25">
      <c r="A300" s="63" t="s">
        <v>581</v>
      </c>
      <c r="B300" s="64" t="s">
        <v>592</v>
      </c>
      <c r="C300" s="247" t="s">
        <v>593</v>
      </c>
      <c r="D300" s="60">
        <f>IF(D6&gt;=D299,D6-D299,0)</f>
        <v>523168.85000000009</v>
      </c>
      <c r="E300" s="60">
        <f>IF(E6&gt;=E299,E6-E299,0)</f>
        <v>0</v>
      </c>
      <c r="F300" s="45">
        <f t="shared" si="68"/>
        <v>0</v>
      </c>
    </row>
    <row r="301" spans="1:6" ht="12.75" customHeight="1" x14ac:dyDescent="0.25">
      <c r="A301" s="63" t="s">
        <v>581</v>
      </c>
      <c r="B301" s="64" t="s">
        <v>594</v>
      </c>
      <c r="C301" s="247" t="s">
        <v>595</v>
      </c>
      <c r="D301" s="60">
        <f>IF(D299&gt;=D6,D299-D6,0)</f>
        <v>0</v>
      </c>
      <c r="E301" s="60">
        <f>IF(E299&gt;=E6,E299-E6,0)</f>
        <v>140258.68000000063</v>
      </c>
      <c r="F301" s="45" t="str">
        <f t="shared" si="68"/>
        <v>-</v>
      </c>
    </row>
    <row r="302" spans="1:6" ht="12.75" customHeight="1" x14ac:dyDescent="0.25">
      <c r="A302" s="63">
        <v>92211</v>
      </c>
      <c r="B302" s="64" t="s">
        <v>596</v>
      </c>
      <c r="C302" s="247" t="s">
        <v>597</v>
      </c>
      <c r="D302" s="194">
        <v>0</v>
      </c>
      <c r="E302" s="194">
        <v>152483.43</v>
      </c>
      <c r="F302" s="45" t="str">
        <f t="shared" si="68"/>
        <v>-</v>
      </c>
    </row>
    <row r="303" spans="1:6" ht="12.75" customHeight="1" x14ac:dyDescent="0.25">
      <c r="A303" s="63">
        <v>92221</v>
      </c>
      <c r="B303" s="64" t="s">
        <v>598</v>
      </c>
      <c r="C303" s="247" t="s">
        <v>599</v>
      </c>
      <c r="D303" s="194">
        <v>86668.6</v>
      </c>
      <c r="E303" s="194">
        <v>0</v>
      </c>
      <c r="F303" s="45">
        <f t="shared" si="68"/>
        <v>0</v>
      </c>
    </row>
    <row r="304" spans="1:6" ht="12.75" customHeight="1" x14ac:dyDescent="0.25">
      <c r="A304" s="63">
        <v>96</v>
      </c>
      <c r="B304" s="220" t="s">
        <v>600</v>
      </c>
      <c r="C304" s="247" t="s">
        <v>601</v>
      </c>
      <c r="D304" s="194">
        <v>897.85</v>
      </c>
      <c r="E304" s="194">
        <v>193340.49</v>
      </c>
      <c r="F304" s="45" t="str">
        <f t="shared" si="68"/>
        <v>&gt;&gt;100</v>
      </c>
    </row>
    <row r="305" spans="1:6" ht="12" x14ac:dyDescent="0.25">
      <c r="A305" s="63">
        <v>9661</v>
      </c>
      <c r="B305" s="220" t="s">
        <v>602</v>
      </c>
      <c r="C305" s="247" t="s">
        <v>603</v>
      </c>
      <c r="D305" s="194">
        <v>19924.240000000002</v>
      </c>
      <c r="E305" s="194">
        <v>22845.9</v>
      </c>
      <c r="F305" s="45">
        <f t="shared" si="68"/>
        <v>114.66384665111443</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229416.82</v>
      </c>
      <c r="E360" s="60">
        <f t="shared" si="86"/>
        <v>210534.38</v>
      </c>
      <c r="F360" s="45">
        <f t="shared" si="72"/>
        <v>91.769374189739011</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87045.19</v>
      </c>
      <c r="E373" s="60">
        <f t="shared" si="90"/>
        <v>152534.38</v>
      </c>
      <c r="F373" s="45">
        <f t="shared" si="72"/>
        <v>175.23585163063004</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2501.4899999999998</v>
      </c>
      <c r="E379" s="60">
        <f t="shared" si="92"/>
        <v>9007.11</v>
      </c>
      <c r="F379" s="45">
        <f t="shared" si="72"/>
        <v>360.06979840015356</v>
      </c>
    </row>
    <row r="380" spans="1:6" ht="12.75" customHeight="1" x14ac:dyDescent="0.25">
      <c r="A380" s="63">
        <v>4221</v>
      </c>
      <c r="B380" s="64" t="s">
        <v>647</v>
      </c>
      <c r="C380" s="247" t="s">
        <v>739</v>
      </c>
      <c r="D380" s="194">
        <v>0</v>
      </c>
      <c r="E380" s="194">
        <v>3645</v>
      </c>
      <c r="F380" s="45" t="str">
        <f t="shared" si="72"/>
        <v>-</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2501.4899999999998</v>
      </c>
      <c r="E385" s="194">
        <v>5362.11</v>
      </c>
      <c r="F385" s="45">
        <f t="shared" si="72"/>
        <v>214.35664344050943</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30543.7</v>
      </c>
      <c r="E393" s="60">
        <f t="shared" si="94"/>
        <v>32027.27</v>
      </c>
      <c r="F393" s="45">
        <f t="shared" si="72"/>
        <v>104.85720459538301</v>
      </c>
    </row>
    <row r="394" spans="1:6" ht="12.75" customHeight="1" x14ac:dyDescent="0.25">
      <c r="A394" s="63">
        <v>4241</v>
      </c>
      <c r="B394" s="64" t="s">
        <v>756</v>
      </c>
      <c r="C394" s="247" t="s">
        <v>757</v>
      </c>
      <c r="D394" s="194">
        <v>30543.7</v>
      </c>
      <c r="E394" s="194">
        <v>32027.27</v>
      </c>
      <c r="F394" s="45">
        <f t="shared" si="72"/>
        <v>104.85720459538301</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54000</v>
      </c>
      <c r="E401" s="60">
        <f t="shared" si="96"/>
        <v>111500</v>
      </c>
      <c r="F401" s="45">
        <f t="shared" si="72"/>
        <v>206.4814814814815</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54000</v>
      </c>
      <c r="E405" s="194">
        <v>111500</v>
      </c>
      <c r="F405" s="45">
        <f t="shared" si="72"/>
        <v>206.4814814814815</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142371.63</v>
      </c>
      <c r="E412" s="60">
        <f t="shared" si="100"/>
        <v>58000</v>
      </c>
      <c r="F412" s="45">
        <f t="shared" si="72"/>
        <v>40.738453300000849</v>
      </c>
    </row>
    <row r="413" spans="1:6" ht="12.75" customHeight="1" x14ac:dyDescent="0.25">
      <c r="A413" s="63">
        <v>451</v>
      </c>
      <c r="B413" s="64" t="s">
        <v>784</v>
      </c>
      <c r="C413" s="247" t="s">
        <v>785</v>
      </c>
      <c r="D413" s="194">
        <v>142371.63</v>
      </c>
      <c r="E413" s="194">
        <v>58000</v>
      </c>
      <c r="F413" s="45">
        <f t="shared" si="72"/>
        <v>40.738453300000849</v>
      </c>
    </row>
    <row r="414" spans="1:6" ht="12.75" customHeight="1" x14ac:dyDescent="0.25">
      <c r="A414" s="63">
        <v>452</v>
      </c>
      <c r="B414" s="64" t="s">
        <v>786</v>
      </c>
      <c r="C414" s="247" t="s">
        <v>787</v>
      </c>
      <c r="D414" s="194">
        <v>0</v>
      </c>
      <c r="E414" s="194">
        <v>0</v>
      </c>
      <c r="F414" s="45" t="str">
        <f t="shared" si="72"/>
        <v>-</v>
      </c>
    </row>
    <row r="415" spans="1:6" ht="12.75" customHeight="1" x14ac:dyDescent="0.25">
      <c r="A415" s="63">
        <v>453</v>
      </c>
      <c r="B415" s="64" t="s">
        <v>788</v>
      </c>
      <c r="C415" s="247" t="s">
        <v>789</v>
      </c>
      <c r="D415" s="194">
        <v>0</v>
      </c>
      <c r="E415" s="194">
        <v>0</v>
      </c>
      <c r="F415" s="45" t="str">
        <f t="shared" si="72"/>
        <v>-</v>
      </c>
    </row>
    <row r="416" spans="1:6" ht="12.75" customHeight="1" x14ac:dyDescent="0.25">
      <c r="A416" s="63">
        <v>454</v>
      </c>
      <c r="B416" s="64" t="s">
        <v>790</v>
      </c>
      <c r="C416" s="247" t="s">
        <v>791</v>
      </c>
      <c r="D416" s="194">
        <v>0</v>
      </c>
      <c r="E416" s="194">
        <v>0</v>
      </c>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229416.82</v>
      </c>
      <c r="E418" s="60">
        <f t="shared" si="102"/>
        <v>210534.38</v>
      </c>
      <c r="F418" s="45">
        <f t="shared" si="72"/>
        <v>91.769374189739011</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2933658.83</v>
      </c>
      <c r="E422" s="60">
        <f>E6+E308</f>
        <v>2712541.2399999993</v>
      </c>
      <c r="F422" s="45">
        <f t="shared" si="72"/>
        <v>92.462736711616841</v>
      </c>
    </row>
    <row r="423" spans="1:6" ht="12.75" customHeight="1" x14ac:dyDescent="0.25">
      <c r="A423" s="63" t="s">
        <v>581</v>
      </c>
      <c r="B423" s="64" t="s">
        <v>804</v>
      </c>
      <c r="C423" s="247" t="s">
        <v>805</v>
      </c>
      <c r="D423" s="60">
        <f t="shared" ref="D423:E423" si="103">D299+D360</f>
        <v>2639906.7999999998</v>
      </c>
      <c r="E423" s="60">
        <f t="shared" si="103"/>
        <v>3063334.3</v>
      </c>
      <c r="F423" s="45">
        <f t="shared" si="72"/>
        <v>116.03948669703037</v>
      </c>
    </row>
    <row r="424" spans="1:6" ht="12.75" customHeight="1" x14ac:dyDescent="0.25">
      <c r="A424" s="63" t="s">
        <v>581</v>
      </c>
      <c r="B424" s="64" t="s">
        <v>806</v>
      </c>
      <c r="C424" s="247" t="s">
        <v>807</v>
      </c>
      <c r="D424" s="60">
        <f t="shared" ref="D424:E424" si="104">IF(D422&gt;=D423,D422-D423,0)</f>
        <v>293752.03000000026</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350793.06000000052</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152483.43</v>
      </c>
      <c r="F426" s="45" t="str">
        <f t="shared" si="72"/>
        <v>-</v>
      </c>
    </row>
    <row r="427" spans="1:6" ht="12.75" customHeight="1" x14ac:dyDescent="0.25">
      <c r="A427" s="251" t="s">
        <v>810</v>
      </c>
      <c r="B427" s="64" t="s">
        <v>813</v>
      </c>
      <c r="C427" s="252" t="s">
        <v>814</v>
      </c>
      <c r="D427" s="60">
        <f t="shared" ref="D427:E427" si="107">IF(D303-D302+D420-D419&gt;=0,D303-D302+D420-D419,0)</f>
        <v>86668.6</v>
      </c>
      <c r="E427" s="60">
        <f t="shared" si="107"/>
        <v>0</v>
      </c>
      <c r="F427" s="45">
        <f t="shared" si="72"/>
        <v>0</v>
      </c>
    </row>
    <row r="428" spans="1:6" ht="22.8" x14ac:dyDescent="0.25">
      <c r="A428" s="249" t="s">
        <v>815</v>
      </c>
      <c r="B428" s="243" t="s">
        <v>816</v>
      </c>
      <c r="C428" s="250" t="s">
        <v>817</v>
      </c>
      <c r="D428" s="81">
        <f t="shared" ref="D428:E428" si="108">D304+D421</f>
        <v>897.85</v>
      </c>
      <c r="E428" s="81">
        <f t="shared" si="108"/>
        <v>193340.49</v>
      </c>
      <c r="F428" s="61" t="str">
        <f t="shared" si="72"/>
        <v>&gt;&gt;100</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2933658.83</v>
      </c>
      <c r="E643" s="60">
        <f>E422+E430</f>
        <v>2712541.2399999993</v>
      </c>
      <c r="F643" s="45">
        <f t="shared" si="109"/>
        <v>92.462736711616841</v>
      </c>
    </row>
    <row r="644" spans="1:6" ht="12.75" customHeight="1" x14ac:dyDescent="0.25">
      <c r="A644" s="63" t="s">
        <v>581</v>
      </c>
      <c r="B644" s="64" t="s">
        <v>1237</v>
      </c>
      <c r="C644" s="247" t="s">
        <v>1238</v>
      </c>
      <c r="D644" s="60">
        <f>D423+D535</f>
        <v>2639906.7999999998</v>
      </c>
      <c r="E644" s="60">
        <f>E423+E535</f>
        <v>3063334.3</v>
      </c>
      <c r="F644" s="45">
        <f t="shared" si="109"/>
        <v>116.03948669703037</v>
      </c>
    </row>
    <row r="645" spans="1:6" ht="12.75" customHeight="1" x14ac:dyDescent="0.25">
      <c r="A645" s="63" t="s">
        <v>581</v>
      </c>
      <c r="B645" s="64" t="s">
        <v>1239</v>
      </c>
      <c r="C645" s="247" t="s">
        <v>1240</v>
      </c>
      <c r="D645" s="60">
        <f t="shared" ref="D645:E645" si="163">IF(D643&gt;=D644,D643-D644,0)</f>
        <v>293752.03000000026</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350793.06000000052</v>
      </c>
      <c r="F646" s="45" t="str">
        <f t="shared" si="109"/>
        <v>-</v>
      </c>
    </row>
    <row r="647" spans="1:6" ht="22.8" x14ac:dyDescent="0.25">
      <c r="A647" s="251" t="s">
        <v>1243</v>
      </c>
      <c r="B647" s="64" t="s">
        <v>1244</v>
      </c>
      <c r="C647" s="252" t="s">
        <v>1243</v>
      </c>
      <c r="D647" s="60">
        <f>IF(D426-D427+D641-D642&gt;=0,D426-D427+D641-D642,0)</f>
        <v>0</v>
      </c>
      <c r="E647" s="60">
        <f>IF(E426-E427+E641-E642&gt;=0,E426-E427+E641-E642,0)</f>
        <v>152483.43</v>
      </c>
      <c r="F647" s="45" t="str">
        <f t="shared" si="109"/>
        <v>-</v>
      </c>
    </row>
    <row r="648" spans="1:6" ht="22.8" x14ac:dyDescent="0.25">
      <c r="A648" s="251" t="s">
        <v>1245</v>
      </c>
      <c r="B648" s="64" t="s">
        <v>1246</v>
      </c>
      <c r="C648" s="252" t="s">
        <v>1245</v>
      </c>
      <c r="D648" s="60">
        <f>IF(D427-D426+D642-D641&gt;=0,D427-D426+D642-D641,0)</f>
        <v>86668.6</v>
      </c>
      <c r="E648" s="60">
        <f>IF(E427-E426+E642-E641&gt;=0,E427-E426+E642-E641,0)</f>
        <v>0</v>
      </c>
      <c r="F648" s="45">
        <f t="shared" si="109"/>
        <v>0</v>
      </c>
    </row>
    <row r="649" spans="1:6" ht="22.8" x14ac:dyDescent="0.25">
      <c r="A649" s="63" t="s">
        <v>581</v>
      </c>
      <c r="B649" s="64" t="s">
        <v>1247</v>
      </c>
      <c r="C649" s="247" t="s">
        <v>1248</v>
      </c>
      <c r="D649" s="60">
        <f t="shared" ref="D649:E649" si="165">IF(D645+D647-D646-D648&gt;=0,D645+D647-D646-D648,0)</f>
        <v>207083.43000000025</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198309.63000000053</v>
      </c>
      <c r="F650" s="45" t="str">
        <f t="shared" si="109"/>
        <v>-</v>
      </c>
    </row>
    <row r="651" spans="1:6" ht="22.8" x14ac:dyDescent="0.25">
      <c r="A651" s="249" t="s">
        <v>1251</v>
      </c>
      <c r="B651" s="184" t="s">
        <v>1252</v>
      </c>
      <c r="C651" s="250" t="s">
        <v>1251</v>
      </c>
      <c r="D651" s="196">
        <v>170353.15</v>
      </c>
      <c r="E651" s="196">
        <v>0</v>
      </c>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0</v>
      </c>
      <c r="E654" s="194"/>
      <c r="F654" s="45" t="str">
        <f t="shared" si="167"/>
        <v>-</v>
      </c>
    </row>
    <row r="655" spans="1:6" ht="12.75" customHeight="1" x14ac:dyDescent="0.25">
      <c r="A655" s="63" t="s">
        <v>1258</v>
      </c>
      <c r="B655" s="64" t="s">
        <v>1259</v>
      </c>
      <c r="C655" s="247" t="s">
        <v>1258</v>
      </c>
      <c r="D655" s="194">
        <v>0</v>
      </c>
      <c r="E655" s="194"/>
      <c r="F655" s="45" t="str">
        <f t="shared" si="167"/>
        <v>-</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82</v>
      </c>
      <c r="E658" s="253">
        <v>86</v>
      </c>
      <c r="F658" s="45">
        <f t="shared" si="167"/>
        <v>104.8780487804878</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76</v>
      </c>
      <c r="E660" s="253">
        <v>76</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2154728.15</v>
      </c>
      <c r="E683" s="192">
        <v>2330886.5299999998</v>
      </c>
      <c r="F683" s="71">
        <f t="shared" si="167"/>
        <v>108.17543410290527</v>
      </c>
    </row>
    <row r="684" spans="1:6" ht="22.8" x14ac:dyDescent="0.25">
      <c r="A684" s="70">
        <v>63613</v>
      </c>
      <c r="B684" s="182" t="s">
        <v>1317</v>
      </c>
      <c r="C684" s="278" t="s">
        <v>1318</v>
      </c>
      <c r="D684" s="192">
        <v>37901.599999999999</v>
      </c>
      <c r="E684" s="192"/>
      <c r="F684" s="71">
        <f t="shared" si="167"/>
        <v>0</v>
      </c>
    </row>
    <row r="685" spans="1:6" ht="22.8" x14ac:dyDescent="0.25">
      <c r="A685" s="63">
        <v>63622</v>
      </c>
      <c r="B685" s="244" t="s">
        <v>1319</v>
      </c>
      <c r="C685" s="247" t="s">
        <v>1320</v>
      </c>
      <c r="D685" s="194">
        <v>195401.54</v>
      </c>
      <c r="E685" s="194">
        <v>90902.19</v>
      </c>
      <c r="F685" s="45">
        <f t="shared" si="167"/>
        <v>46.520713193969712</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16950.48</v>
      </c>
      <c r="E724" s="192">
        <v>25337.38</v>
      </c>
      <c r="F724" s="71">
        <f t="shared" si="167"/>
        <v>149.47883481765709</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4465.78</v>
      </c>
      <c r="E732" s="192"/>
      <c r="F732" s="71">
        <f t="shared" si="167"/>
        <v>0</v>
      </c>
    </row>
    <row r="733" spans="1:6" ht="12.75" customHeight="1" x14ac:dyDescent="0.25">
      <c r="A733" s="70">
        <v>31215</v>
      </c>
      <c r="B733" s="65" t="s">
        <v>1395</v>
      </c>
      <c r="C733" s="278" t="s">
        <v>1396</v>
      </c>
      <c r="D733" s="192">
        <v>3090.08</v>
      </c>
      <c r="E733" s="192">
        <v>1324.32</v>
      </c>
      <c r="F733" s="71">
        <f t="shared" si="167"/>
        <v>42.857142857142854</v>
      </c>
    </row>
    <row r="734" spans="1:6" ht="12.75" customHeight="1" x14ac:dyDescent="0.25">
      <c r="A734" s="70">
        <v>32121</v>
      </c>
      <c r="B734" s="65" t="s">
        <v>1397</v>
      </c>
      <c r="C734" s="278" t="s">
        <v>1398</v>
      </c>
      <c r="D734" s="192">
        <v>58796.66</v>
      </c>
      <c r="E734" s="192">
        <v>62875.040000000001</v>
      </c>
      <c r="F734" s="71">
        <f t="shared" si="167"/>
        <v>106.93641441537665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0</v>
      </c>
      <c r="E736" s="194">
        <v>3940</v>
      </c>
      <c r="F736" s="45" t="str">
        <f t="shared" si="167"/>
        <v>-</v>
      </c>
    </row>
    <row r="737" spans="1:6" ht="12.75" customHeight="1" x14ac:dyDescent="0.25">
      <c r="A737" s="63" t="s">
        <v>1403</v>
      </c>
      <c r="B737" s="64" t="s">
        <v>1404</v>
      </c>
      <c r="C737" s="247" t="s">
        <v>1403</v>
      </c>
      <c r="D737" s="194">
        <v>4361.58</v>
      </c>
      <c r="E737" s="194">
        <v>4124.8100000000004</v>
      </c>
      <c r="F737" s="45">
        <f t="shared" si="167"/>
        <v>94.571462635100133</v>
      </c>
    </row>
    <row r="738" spans="1:6" ht="12.75" customHeight="1" x14ac:dyDescent="0.25">
      <c r="A738" s="63" t="s">
        <v>1405</v>
      </c>
      <c r="B738" s="64" t="s">
        <v>1406</v>
      </c>
      <c r="C738" s="247" t="s">
        <v>1405</v>
      </c>
      <c r="D738" s="194">
        <v>2461.2800000000002</v>
      </c>
      <c r="E738" s="194">
        <v>2404.92</v>
      </c>
      <c r="F738" s="45">
        <f t="shared" si="167"/>
        <v>97.71013456412922</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v>7100</v>
      </c>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1" zoomScaleNormal="100" workbookViewId="0">
      <selection activeCell="E331" sqref="E331"/>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2959448.13</v>
      </c>
      <c r="E6" s="180">
        <f t="shared" si="0"/>
        <v>2898629.54</v>
      </c>
      <c r="F6" s="181">
        <f t="shared" ref="F6:F298" si="1">IF(D6&gt;0,IF(E6/D6&gt;=100,"&gt;&gt;100",E6/D6*100),"-")</f>
        <v>97.944934753764386</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2520808.77</v>
      </c>
      <c r="E7" s="79">
        <f t="shared" si="2"/>
        <v>2609180.92</v>
      </c>
      <c r="F7" s="71">
        <f t="shared" si="1"/>
        <v>103.50570622618073</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116952.84</v>
      </c>
      <c r="E8" s="79">
        <f>E9+E10-E11</f>
        <v>116952.84</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116952.84</v>
      </c>
      <c r="E9" s="192">
        <v>116952.84</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2347602.1100000003</v>
      </c>
      <c r="E12" s="79">
        <f t="shared" si="3"/>
        <v>2435974.2600000002</v>
      </c>
      <c r="F12" s="71">
        <f t="shared" si="1"/>
        <v>103.76435809218111</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2074423.1399999997</v>
      </c>
      <c r="E13" s="79">
        <f t="shared" si="4"/>
        <v>2126805.65</v>
      </c>
      <c r="F13" s="71">
        <f t="shared" si="1"/>
        <v>102.52516031999144</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2855744.77</v>
      </c>
      <c r="E15" s="192">
        <v>2913744.77</v>
      </c>
      <c r="F15" s="71">
        <f t="shared" si="1"/>
        <v>102.03099382722498</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11878.76</v>
      </c>
      <c r="E17" s="192">
        <v>11878.76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793200.39</v>
      </c>
      <c r="E18" s="192">
        <v>798817.88</v>
      </c>
      <c r="F18" s="71">
        <f t="shared" si="1"/>
        <v>100.70820565279853</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30703.320000000065</v>
      </c>
      <c r="E19" s="79">
        <f t="shared" si="5"/>
        <v>28603.660000000033</v>
      </c>
      <c r="F19" s="71">
        <f t="shared" si="1"/>
        <v>93.161456155230027</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400192.09</v>
      </c>
      <c r="E20" s="192">
        <v>400331.55</v>
      </c>
      <c r="F20" s="71">
        <f t="shared" si="1"/>
        <v>100.03484826499194</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1299.52</v>
      </c>
      <c r="E21" s="192">
        <v>1299.52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1378.14</v>
      </c>
      <c r="E22" s="192">
        <v>1378.14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357.03</v>
      </c>
      <c r="E23" s="192"/>
      <c r="F23" s="71">
        <f t="shared" si="1"/>
        <v>0</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236230.74</v>
      </c>
      <c r="E25" s="192">
        <v>241520.36</v>
      </c>
      <c r="F25" s="71">
        <f t="shared" si="1"/>
        <v>102.23917513868008</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608754.19999999995</v>
      </c>
      <c r="E28" s="192">
        <v>615925.91</v>
      </c>
      <c r="F28" s="71">
        <f t="shared" si="1"/>
        <v>101.17809618397706</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195158.16</v>
      </c>
      <c r="E35" s="79">
        <f t="shared" si="7"/>
        <v>221363.18</v>
      </c>
      <c r="F35" s="71">
        <f t="shared" si="1"/>
        <v>113.42758099379498</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212991.28</v>
      </c>
      <c r="E36" s="192">
        <v>239196.3</v>
      </c>
      <c r="F36" s="71">
        <f t="shared" si="1"/>
        <v>112.30332997670138</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17833.12</v>
      </c>
      <c r="E40" s="192">
        <v>17833.12</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47317.49</v>
      </c>
      <c r="E45" s="79">
        <f t="shared" si="9"/>
        <v>59201.770000000019</v>
      </c>
      <c r="F45" s="71">
        <f t="shared" si="1"/>
        <v>125.11604060147744</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79731.64</v>
      </c>
      <c r="E49" s="192">
        <v>137231.64000000001</v>
      </c>
      <c r="F49" s="71">
        <f t="shared" si="1"/>
        <v>172.1169161953774</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32414.15</v>
      </c>
      <c r="E50" s="192">
        <v>78029.87</v>
      </c>
      <c r="F50" s="71">
        <f t="shared" si="1"/>
        <v>240.72779943327217</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16765.849999999999</v>
      </c>
      <c r="E54" s="192">
        <v>16965.849999999999</v>
      </c>
      <c r="F54" s="71">
        <f t="shared" si="1"/>
        <v>101.192901045876</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16765.849999999999</v>
      </c>
      <c r="E55" s="192">
        <v>16965.849999999999</v>
      </c>
      <c r="F55" s="71">
        <f t="shared" si="1"/>
        <v>101.192901045876</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56253.82</v>
      </c>
      <c r="E56" s="79">
        <f t="shared" si="11"/>
        <v>56253.82</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56253.82</v>
      </c>
      <c r="E57" s="192">
        <v>56253.82</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438639.35999999999</v>
      </c>
      <c r="E69" s="79">
        <f>E70+E82+E88+E119+E135+E147+E165+E171</f>
        <v>289448.61999999994</v>
      </c>
      <c r="F69" s="71">
        <f t="shared" si="1"/>
        <v>65.987835656152683</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11222.17</v>
      </c>
      <c r="E82" s="79">
        <f>SUM(E83:E85)-E86+E87</f>
        <v>8188.97</v>
      </c>
      <c r="F82" s="71">
        <f t="shared" si="1"/>
        <v>72.971359371672335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199.08</v>
      </c>
      <c r="E84" s="192">
        <v>199.08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243.27</v>
      </c>
      <c r="E85" s="192">
        <v>243.27</v>
      </c>
      <c r="F85" s="71">
        <f t="shared" si="1"/>
        <v>100</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10779.82</v>
      </c>
      <c r="E87" s="192">
        <v>7746.62</v>
      </c>
      <c r="F87" s="71">
        <f t="shared" si="1"/>
        <v>71.862238887105718</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257064.03999999998</v>
      </c>
      <c r="E147" s="79">
        <f t="shared" si="24"/>
        <v>281259.64999999997</v>
      </c>
      <c r="F147" s="71">
        <f t="shared" si="1"/>
        <v>109.41228886000548</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190908.86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190908.86</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9569.23</v>
      </c>
      <c r="E160" s="192">
        <v>8141.45</v>
      </c>
      <c r="F160" s="71">
        <f t="shared" si="1"/>
        <v>85.079468253976557</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15783.91</v>
      </c>
      <c r="E161" s="192">
        <v>18705.57</v>
      </c>
      <c r="F161" s="71">
        <f t="shared" si="1"/>
        <v>118.51036910372652</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231710.9</v>
      </c>
      <c r="E162" s="192">
        <v>63503.77</v>
      </c>
      <c r="F162" s="71">
        <f t="shared" si="1"/>
        <v>27.406466420008723</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170353.15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170353.15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2959448.1300000004</v>
      </c>
      <c r="E176" s="79">
        <f>E177+E251</f>
        <v>2898629.5400000005</v>
      </c>
      <c r="F176" s="71">
        <f t="shared" si="1"/>
        <v>97.944934753764386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220149.79</v>
      </c>
      <c r="E177" s="79">
        <f>E178+E197+E203+E219+E247+E248</f>
        <v>308688.68000000005</v>
      </c>
      <c r="F177" s="71">
        <f t="shared" si="1"/>
        <v>140.21756732086823</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219880.58000000002</v>
      </c>
      <c r="E178" s="79">
        <f>SUM(E179:E181)+E185+E186+SUM(E194:E196)</f>
        <v>305897.25</v>
      </c>
      <c r="F178" s="71">
        <f t="shared" si="1"/>
        <v>139.11972125960372</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201476.54</v>
      </c>
      <c r="E179" s="192">
        <v>227312.69</v>
      </c>
      <c r="F179" s="71">
        <f t="shared" si="1"/>
        <v>112.82340365781545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12789.85</v>
      </c>
      <c r="E180" s="192">
        <v>78583.570000000007</v>
      </c>
      <c r="F180" s="71">
        <f t="shared" si="1"/>
        <v>614.42135756087839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13.81</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13.81</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0.99</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5600.38</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269.20999999999998</v>
      </c>
      <c r="E197" s="79">
        <f>SUM(E198:E202)</f>
        <v>328.15</v>
      </c>
      <c r="F197" s="71">
        <f t="shared" si="1"/>
        <v>121.89368894171837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269.20999999999998</v>
      </c>
      <c r="E199" s="192">
        <v>328.15</v>
      </c>
      <c r="F199" s="71">
        <f t="shared" ref="F199:F202" si="30">IF(D199&gt;0,IF(E199/D199&gt;=100,"&gt;&gt;100",E199/D199*100),"-")</f>
        <v>121.89368894171837</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v>2463.2800000000002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2739298.3400000003</v>
      </c>
      <c r="E251" s="79">
        <f>+E252+E255-E264+E274+E291</f>
        <v>2589940.8600000003</v>
      </c>
      <c r="F251" s="71">
        <f t="shared" si="1"/>
        <v>94.547600828320142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2531317.06</v>
      </c>
      <c r="E252" s="79">
        <f>E253-E254</f>
        <v>2594910</v>
      </c>
      <c r="F252" s="71">
        <f t="shared" si="1"/>
        <v>102.51224712245252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2531317.06</v>
      </c>
      <c r="E253" s="192">
        <v>2594910</v>
      </c>
      <c r="F253" s="71">
        <f t="shared" si="1"/>
        <v>102.51224712245252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207083.43</v>
      </c>
      <c r="E255" s="79">
        <f>E256-E260</f>
        <v>-198309.63</v>
      </c>
      <c r="F255" s="71">
        <f t="shared" si="1"/>
        <v>-95.763156907339237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207083.43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207083.43</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198309.63</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198309.63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897.85</v>
      </c>
      <c r="E274" s="79">
        <f>SUM(E275:E277)+SUM(E286:E290)</f>
        <v>193340.49</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190908.86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190908.86</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897.85</v>
      </c>
      <c r="E288" s="192">
        <v>2431.63</v>
      </c>
      <c r="F288" s="71">
        <f t="shared" si="39"/>
        <v>270.8280893244974</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30979.599999999999</v>
      </c>
      <c r="E297" s="79">
        <f t="shared" si="42"/>
        <v>30979.599999999999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30979.599999999999</v>
      </c>
      <c r="E298" s="193">
        <v>30979.599999999999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257064.04</v>
      </c>
      <c r="E303" s="192">
        <v>281259.65000000002</v>
      </c>
      <c r="F303" s="71">
        <f t="shared" si="43"/>
        <v>109.41228886000548</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10779.82</v>
      </c>
      <c r="E308" s="192">
        <v>7746.62</v>
      </c>
      <c r="F308" s="71">
        <f t="shared" si="43"/>
        <v>71.862238887105718</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207083.43</v>
      </c>
      <c r="E335" s="192">
        <v>63503.77</v>
      </c>
      <c r="F335" s="71">
        <f t="shared" si="43"/>
        <v>30.665790111743853</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219880.58</v>
      </c>
      <c r="E337" s="192">
        <v>305897.25</v>
      </c>
      <c r="F337" s="71">
        <f t="shared" si="43"/>
        <v>139.11972125960375</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269.20999999999998</v>
      </c>
      <c r="E339" s="192">
        <v>328.15</v>
      </c>
      <c r="F339" s="71">
        <f t="shared" si="43"/>
        <v>121.89368894171837</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5600.38</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v>2463.2800000000002</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600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30979.599999999999</v>
      </c>
      <c r="E397" s="284">
        <v>30979.599999999999</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3" workbookViewId="0">
      <selection activeCell="E121" sqref="E12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2639906.7999999998</v>
      </c>
      <c r="E114" s="60">
        <f t="shared" si="22"/>
        <v>3063334.3</v>
      </c>
      <c r="F114" s="45">
        <f t="shared" si="1"/>
        <v>116.03948669703037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2513941.02</v>
      </c>
      <c r="E115" s="60">
        <f t="shared" si="23"/>
        <v>2917673.61</v>
      </c>
      <c r="F115" s="45">
        <f t="shared" si="1"/>
        <v>116.05974789336943</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2513941.02</v>
      </c>
      <c r="E117" s="194">
        <v>2917673.61</v>
      </c>
      <c r="F117" s="45">
        <f t="shared" si="1"/>
        <v>116.05974789336943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125965.78</v>
      </c>
      <c r="E126" s="194">
        <v>145660.69</v>
      </c>
      <c r="F126" s="45">
        <f t="shared" si="1"/>
        <v>115.63512725440195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2639906.7999999998</v>
      </c>
      <c r="E141" s="81">
        <f t="shared" si="28"/>
        <v>3063334.3</v>
      </c>
      <c r="F141" s="61">
        <f t="shared" si="1"/>
        <v>116.03948669703037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J20" sqref="J2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58120.38</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58120.38</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58120.38</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58120.38</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zoomScaleNormal="100" workbookViewId="0">
      <selection activeCell="D102" sqref="D102"/>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220122.17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2910894.0800000001</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2691881.3000000003</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2186459.88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504107.62</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13.81</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1299.99</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210494.42</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8518.36</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2822327.5700000003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2598151.5</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2155503.9300000002</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435734.38</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13.81</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v>1299</v>
      </c>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v>5600.38</v>
      </c>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v>213194.43</v>
      </c>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10981.64</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308688.6799999997</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308688.68000000005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305897.25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v>328.15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v>2463.2800000000002</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11775</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5">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OŠ</cp:lastModifiedBy>
  <cp:lastPrinted>2025-11-26T12:43:51Z</cp:lastPrinted>
  <dcterms:created xsi:type="dcterms:W3CDTF">2022-04-01T05:14:30Z</dcterms:created>
  <dcterms:modified xsi:type="dcterms:W3CDTF">2026-03-31T05:59:44Z</dcterms:modified>
</cp:coreProperties>
</file>